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1175" documentId="13_ncr:1_{1807B715-1CDA-4D88-992F-DC3E8B09C871}" xr6:coauthVersionLast="47" xr6:coauthVersionMax="47" xr10:uidLastSave="{BE72767A-8A9E-4664-9EB0-769C2EFF09B3}"/>
  <bookViews>
    <workbookView xWindow="-120" yWindow="-120" windowWidth="29040" windowHeight="15840" tabRatio="432" xr2:uid="{00000000-000D-0000-FFFF-FFFF00000000}"/>
  </bookViews>
  <sheets>
    <sheet name="Plan de Cap." sheetId="60" r:id="rId1"/>
    <sheet name="Informe" sheetId="62" r:id="rId2"/>
    <sheet name="Curva S" sheetId="61" r:id="rId3"/>
    <sheet name="Control de cambios" sheetId="65" r:id="rId4"/>
  </sheets>
  <externalReferences>
    <externalReference r:id="rId5"/>
  </externalReferences>
  <definedNames>
    <definedName name="_xlnm._FilterDatabase" localSheetId="0" hidden="1">'Plan de Cap.'!$B$5:$DW$71</definedName>
    <definedName name="ACTSUB">[1]Parametros!$F$124:$F$130</definedName>
    <definedName name="AÑO">[1]Parametros!$F$63:$F$98</definedName>
    <definedName name="_xlnm.Print_Area" localSheetId="1">Informe!$A$1:$AA$86</definedName>
    <definedName name="_xlnm.Print_Area" localSheetId="0">'Plan de Cap.'!$A$1:$EE$102</definedName>
    <definedName name="CONDSUB">[1]Parametros!$F$131:$F$135</definedName>
    <definedName name="DIA">[1]Parametros!$F$20:$F$50</definedName>
    <definedName name="FACPERSONALES">[1]Parametros!$F$108:$F$115</definedName>
    <definedName name="FACTRABAJO">[1]Parametros!$F$116:$F$123</definedName>
    <definedName name="MES">[1]Parametros!$F$51:$F$62</definedName>
    <definedName name="radius">Informe!$B$4</definedName>
    <definedName name="RAM">[1]Parametros!$F$6:$F$10</definedName>
    <definedName name="RELOTRA">[1]Parametros!$F$136:$F$138</definedName>
    <definedName name="SINO">[1]Parametros!$F$106:$F$107</definedName>
    <definedName name="_xlnm.Print_Titles" localSheetId="0">'Plan de Cap.'!$1:$8</definedName>
    <definedName name="TPCONTACTO">[1]Parametros!$F$139:$F$149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0" l="1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29" i="60"/>
  <c r="F30" i="60"/>
  <c r="F31" i="60"/>
  <c r="F32" i="60"/>
  <c r="F33" i="60"/>
  <c r="F34" i="60"/>
  <c r="F35" i="60"/>
  <c r="F36" i="60"/>
  <c r="F37" i="60"/>
  <c r="F38" i="60"/>
  <c r="F39" i="60"/>
  <c r="F40" i="60"/>
  <c r="F41" i="60"/>
  <c r="F42" i="60"/>
  <c r="F43" i="60"/>
  <c r="F44" i="60"/>
  <c r="F45" i="60"/>
  <c r="F46" i="60"/>
  <c r="F47" i="60"/>
  <c r="F48" i="60"/>
  <c r="F49" i="60"/>
  <c r="F50" i="60"/>
  <c r="F51" i="60"/>
  <c r="F52" i="60"/>
  <c r="F53" i="60"/>
  <c r="F54" i="60"/>
  <c r="F55" i="60"/>
  <c r="F56" i="60"/>
  <c r="F57" i="60"/>
  <c r="F58" i="60"/>
  <c r="F59" i="60"/>
  <c r="F60" i="60"/>
  <c r="F61" i="60"/>
  <c r="F62" i="60"/>
  <c r="F63" i="60"/>
  <c r="F64" i="60"/>
  <c r="F65" i="60"/>
  <c r="F66" i="60"/>
  <c r="F67" i="60"/>
  <c r="F68" i="60"/>
  <c r="F69" i="60"/>
  <c r="F70" i="60"/>
  <c r="D2" i="65"/>
  <c r="DL71" i="60" l="1"/>
  <c r="H71" i="60"/>
  <c r="I71" i="60"/>
  <c r="J71" i="60"/>
  <c r="K71" i="60"/>
  <c r="L71" i="60"/>
  <c r="M71" i="60"/>
  <c r="N71" i="60"/>
  <c r="O71" i="60"/>
  <c r="P71" i="60"/>
  <c r="Q71" i="60"/>
  <c r="R71" i="60"/>
  <c r="S71" i="60"/>
  <c r="T71" i="60"/>
  <c r="U71" i="60"/>
  <c r="V71" i="60"/>
  <c r="W71" i="60"/>
  <c r="X71" i="60"/>
  <c r="Y71" i="60"/>
  <c r="Z71" i="60"/>
  <c r="AA71" i="60"/>
  <c r="AB71" i="60"/>
  <c r="AC71" i="60"/>
  <c r="AD71" i="60"/>
  <c r="AE71" i="60"/>
  <c r="AF71" i="60"/>
  <c r="AG71" i="60"/>
  <c r="AH71" i="60"/>
  <c r="AI71" i="60"/>
  <c r="AK71" i="60"/>
  <c r="AL71" i="60"/>
  <c r="AM71" i="60"/>
  <c r="AN71" i="60"/>
  <c r="AO71" i="60"/>
  <c r="AP71" i="60"/>
  <c r="AQ71" i="60"/>
  <c r="AR71" i="60"/>
  <c r="AS71" i="60"/>
  <c r="AT71" i="60"/>
  <c r="AU71" i="60"/>
  <c r="AV71" i="60"/>
  <c r="AW71" i="60"/>
  <c r="AX71" i="60"/>
  <c r="AY71" i="60"/>
  <c r="AZ71" i="60"/>
  <c r="BA71" i="60"/>
  <c r="BB71" i="60"/>
  <c r="BC71" i="60"/>
  <c r="BD71" i="60"/>
  <c r="BE71" i="60"/>
  <c r="BF71" i="60"/>
  <c r="BG71" i="60"/>
  <c r="BH71" i="60"/>
  <c r="BI71" i="60"/>
  <c r="BJ71" i="60"/>
  <c r="BK71" i="60"/>
  <c r="BL71" i="60"/>
  <c r="BM71" i="60"/>
  <c r="BN71" i="60"/>
  <c r="BO71" i="60"/>
  <c r="BP71" i="60"/>
  <c r="BQ71" i="60"/>
  <c r="BR71" i="60"/>
  <c r="BS71" i="60"/>
  <c r="BT71" i="60"/>
  <c r="BU71" i="60"/>
  <c r="BV71" i="60"/>
  <c r="BW71" i="60"/>
  <c r="BX71" i="60"/>
  <c r="BY71" i="60"/>
  <c r="BZ71" i="60"/>
  <c r="CA71" i="60"/>
  <c r="CB71" i="60"/>
  <c r="CC71" i="60"/>
  <c r="CD71" i="60"/>
  <c r="CE71" i="60"/>
  <c r="CF71" i="60"/>
  <c r="CG71" i="60"/>
  <c r="CH71" i="60"/>
  <c r="CI71" i="60"/>
  <c r="CJ71" i="60"/>
  <c r="CK71" i="60"/>
  <c r="CL71" i="60"/>
  <c r="CM71" i="60"/>
  <c r="CN71" i="60"/>
  <c r="CO71" i="60"/>
  <c r="CP71" i="60"/>
  <c r="CQ71" i="60"/>
  <c r="CR71" i="60"/>
  <c r="CS71" i="60"/>
  <c r="CT71" i="60"/>
  <c r="CU71" i="60"/>
  <c r="CV71" i="60"/>
  <c r="CW71" i="60"/>
  <c r="CX71" i="60"/>
  <c r="CY71" i="60"/>
  <c r="CZ71" i="60"/>
  <c r="DA71" i="60"/>
  <c r="DB71" i="60"/>
  <c r="DC71" i="60"/>
  <c r="DD71" i="60"/>
  <c r="DE71" i="60"/>
  <c r="DF71" i="60"/>
  <c r="DG71" i="60"/>
  <c r="DH71" i="60"/>
  <c r="DI71" i="60"/>
  <c r="DJ71" i="60"/>
  <c r="DK71" i="60"/>
  <c r="DM71" i="60"/>
  <c r="DN71" i="60"/>
  <c r="DO71" i="60"/>
  <c r="DP71" i="60"/>
  <c r="DQ71" i="60"/>
  <c r="DR71" i="60"/>
  <c r="DS71" i="60"/>
  <c r="DT71" i="60"/>
  <c r="DU71" i="60"/>
  <c r="DV71" i="60"/>
  <c r="DW71" i="60"/>
  <c r="AJ71" i="60"/>
  <c r="R8" i="61" s="1"/>
  <c r="BK9" i="61" l="1"/>
  <c r="BF24" i="61" l="1"/>
  <c r="BG24" i="61" s="1"/>
  <c r="BH24" i="61" s="1"/>
  <c r="BI24" i="61" s="1"/>
  <c r="BJ24" i="61" s="1"/>
  <c r="BK24" i="61" s="1"/>
  <c r="AZ24" i="61"/>
  <c r="BA24" i="61" s="1"/>
  <c r="BB24" i="61" s="1"/>
  <c r="BC24" i="61" s="1"/>
  <c r="AF24" i="6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AT24" i="61" s="1"/>
  <c r="AU24" i="61" s="1"/>
  <c r="AV24" i="61" s="1"/>
  <c r="AW24" i="61" s="1"/>
  <c r="O24" i="61"/>
  <c r="P24" i="61" s="1"/>
  <c r="Q24" i="61" s="1"/>
  <c r="R24" i="61" s="1"/>
  <c r="S24" i="61" s="1"/>
  <c r="T24" i="61" s="1"/>
  <c r="U24" i="61" s="1"/>
  <c r="V24" i="61" s="1"/>
  <c r="W24" i="61" s="1"/>
  <c r="X24" i="61" s="1"/>
  <c r="Y24" i="61" s="1"/>
  <c r="Z24" i="61" s="1"/>
  <c r="AA24" i="61" s="1"/>
  <c r="AB24" i="61" s="1"/>
  <c r="E24" i="61"/>
  <c r="F24" i="61" s="1"/>
  <c r="G24" i="61" s="1"/>
  <c r="H24" i="61" s="1"/>
  <c r="BF17" i="61"/>
  <c r="BG17" i="61" s="1"/>
  <c r="BH17" i="61" s="1"/>
  <c r="BI17" i="61" s="1"/>
  <c r="BJ17" i="61" s="1"/>
  <c r="BK17" i="61" s="1"/>
  <c r="AZ17" i="61"/>
  <c r="BA17" i="61" s="1"/>
  <c r="BB17" i="61" s="1"/>
  <c r="BC17" i="61" s="1"/>
  <c r="AF17" i="61"/>
  <c r="AG17" i="61" s="1"/>
  <c r="AH17" i="61" s="1"/>
  <c r="AI17" i="61" s="1"/>
  <c r="AJ17" i="61" s="1"/>
  <c r="AK17" i="61" s="1"/>
  <c r="AL17" i="61" s="1"/>
  <c r="AM17" i="61" s="1"/>
  <c r="AN17" i="61" s="1"/>
  <c r="AO17" i="61" s="1"/>
  <c r="AP17" i="61" s="1"/>
  <c r="AQ17" i="61" s="1"/>
  <c r="AR17" i="61" s="1"/>
  <c r="AS17" i="61" s="1"/>
  <c r="AT17" i="61" s="1"/>
  <c r="AU17" i="61" s="1"/>
  <c r="AV17" i="61" s="1"/>
  <c r="AW17" i="61" s="1"/>
  <c r="O17" i="61"/>
  <c r="P17" i="61" s="1"/>
  <c r="Q17" i="61" s="1"/>
  <c r="R17" i="61" s="1"/>
  <c r="S17" i="61" s="1"/>
  <c r="T17" i="61" s="1"/>
  <c r="U17" i="61" s="1"/>
  <c r="V17" i="61" s="1"/>
  <c r="W17" i="61" s="1"/>
  <c r="X17" i="61" s="1"/>
  <c r="Y17" i="61" s="1"/>
  <c r="Z17" i="61" s="1"/>
  <c r="AA17" i="61" s="1"/>
  <c r="AB17" i="61" s="1"/>
  <c r="E17" i="61"/>
  <c r="F17" i="61" s="1"/>
  <c r="G17" i="61" s="1"/>
  <c r="H17" i="61" s="1"/>
  <c r="BF6" i="61"/>
  <c r="BG6" i="61" s="1"/>
  <c r="BH6" i="61" s="1"/>
  <c r="BI6" i="61" s="1"/>
  <c r="BJ6" i="61" s="1"/>
  <c r="BK6" i="61" s="1"/>
  <c r="AZ6" i="61"/>
  <c r="BA6" i="61" s="1"/>
  <c r="BB6" i="61" s="1"/>
  <c r="BC6" i="61" s="1"/>
  <c r="AF6" i="61"/>
  <c r="AG6" i="61" s="1"/>
  <c r="AH6" i="61" s="1"/>
  <c r="AI6" i="61" s="1"/>
  <c r="AJ6" i="61" s="1"/>
  <c r="AK6" i="61" s="1"/>
  <c r="AL6" i="61" s="1"/>
  <c r="AM6" i="61" s="1"/>
  <c r="AN6" i="61" s="1"/>
  <c r="AO6" i="61" s="1"/>
  <c r="AP6" i="61" s="1"/>
  <c r="AQ6" i="61" s="1"/>
  <c r="AR6" i="61" s="1"/>
  <c r="AS6" i="61" s="1"/>
  <c r="AT6" i="61" s="1"/>
  <c r="AU6" i="61" s="1"/>
  <c r="AV6" i="61" s="1"/>
  <c r="AW6" i="61" s="1"/>
  <c r="O6" i="61"/>
  <c r="P6" i="61" s="1"/>
  <c r="Q6" i="61" s="1"/>
  <c r="R6" i="61" s="1"/>
  <c r="S6" i="61" s="1"/>
  <c r="T6" i="61" s="1"/>
  <c r="U6" i="61" s="1"/>
  <c r="V6" i="61" s="1"/>
  <c r="W6" i="61" s="1"/>
  <c r="X6" i="61" s="1"/>
  <c r="Y6" i="61" s="1"/>
  <c r="Z6" i="61" s="1"/>
  <c r="AA6" i="61" s="1"/>
  <c r="AB6" i="61" s="1"/>
  <c r="E6" i="61"/>
  <c r="F6" i="61" s="1"/>
  <c r="G6" i="61" s="1"/>
  <c r="H6" i="61" s="1"/>
  <c r="AO8" i="61" l="1"/>
  <c r="BJ8" i="61"/>
  <c r="BJ9" i="61"/>
  <c r="BK8" i="61"/>
  <c r="BK10" i="61" s="1"/>
  <c r="T6" i="60"/>
  <c r="V6" i="60" s="1"/>
  <c r="X6" i="60" s="1"/>
  <c r="Z6" i="60" s="1"/>
  <c r="AB6" i="60" s="1"/>
  <c r="AD6" i="60" s="1"/>
  <c r="AF6" i="60" s="1"/>
  <c r="AH6" i="60" s="1"/>
  <c r="AJ6" i="60" s="1"/>
  <c r="AL6" i="60" s="1"/>
  <c r="AN6" i="60" s="1"/>
  <c r="AP6" i="60" s="1"/>
  <c r="AR6" i="60" s="1"/>
  <c r="AT6" i="60" s="1"/>
  <c r="AV6" i="60" s="1"/>
  <c r="AX6" i="60" s="1"/>
  <c r="AZ6" i="60" s="1"/>
  <c r="BB6" i="60" s="1"/>
  <c r="BD6" i="60" s="1"/>
  <c r="BF6" i="60" s="1"/>
  <c r="BH6" i="60" s="1"/>
  <c r="BJ6" i="60" s="1"/>
  <c r="BL6" i="60" s="1"/>
  <c r="BN6" i="60" s="1"/>
  <c r="BP6" i="60" s="1"/>
  <c r="BR6" i="60" s="1"/>
  <c r="BT6" i="60" s="1"/>
  <c r="BV6" i="60" s="1"/>
  <c r="BX6" i="60" s="1"/>
  <c r="BZ6" i="60" s="1"/>
  <c r="CB6" i="60" s="1"/>
  <c r="CD6" i="60" s="1"/>
  <c r="CF6" i="60" s="1"/>
  <c r="CH6" i="60" s="1"/>
  <c r="CJ6" i="60" s="1"/>
  <c r="CL6" i="60" s="1"/>
  <c r="CN6" i="60" s="1"/>
  <c r="CP6" i="60" s="1"/>
  <c r="CR6" i="60" s="1"/>
  <c r="CT6" i="60" s="1"/>
  <c r="CV6" i="60" s="1"/>
  <c r="CX6" i="60" s="1"/>
  <c r="CZ6" i="60" s="1"/>
  <c r="DB6" i="60" s="1"/>
  <c r="DD6" i="60" s="1"/>
  <c r="DF6" i="60" s="1"/>
  <c r="DH6" i="60" s="1"/>
  <c r="DJ6" i="60" s="1"/>
  <c r="DL6" i="60" s="1"/>
  <c r="DN6" i="60" s="1"/>
  <c r="DP6" i="60" s="1"/>
  <c r="DR6" i="60" s="1"/>
  <c r="DT6" i="60" s="1"/>
  <c r="DV6" i="60" s="1"/>
  <c r="BJ10" i="61" l="1"/>
  <c r="F3" i="65"/>
  <c r="D3" i="65"/>
  <c r="H3" i="65"/>
  <c r="H2" i="65"/>
  <c r="V3" i="62"/>
  <c r="V2" i="62"/>
  <c r="Q3" i="62"/>
  <c r="H3" i="62"/>
  <c r="H2" i="62"/>
  <c r="D9" i="61"/>
  <c r="E8" i="61"/>
  <c r="F8" i="61"/>
  <c r="F9" i="61"/>
  <c r="G8" i="61"/>
  <c r="H8" i="61"/>
  <c r="H9" i="61"/>
  <c r="I8" i="61"/>
  <c r="J8" i="61"/>
  <c r="J9" i="61"/>
  <c r="K8" i="61"/>
  <c r="L8" i="61"/>
  <c r="L9" i="61"/>
  <c r="M8" i="61"/>
  <c r="N8" i="61"/>
  <c r="N9" i="61"/>
  <c r="O8" i="61"/>
  <c r="O9" i="61"/>
  <c r="P8" i="61"/>
  <c r="P9" i="61"/>
  <c r="Q8" i="61"/>
  <c r="Q9" i="61"/>
  <c r="R9" i="61"/>
  <c r="T8" i="61"/>
  <c r="U8" i="61"/>
  <c r="U9" i="61"/>
  <c r="V8" i="61"/>
  <c r="V9" i="61"/>
  <c r="W8" i="61"/>
  <c r="W9" i="61"/>
  <c r="X8" i="61"/>
  <c r="X9" i="61"/>
  <c r="Y9" i="61"/>
  <c r="Z8" i="61"/>
  <c r="Z9" i="61"/>
  <c r="AA8" i="61"/>
  <c r="AA9" i="61"/>
  <c r="AB9" i="61"/>
  <c r="AC8" i="61"/>
  <c r="AC9" i="61"/>
  <c r="AE8" i="61"/>
  <c r="AE9" i="61"/>
  <c r="AF8" i="61"/>
  <c r="AG8" i="61"/>
  <c r="AG9" i="61"/>
  <c r="AH8" i="61"/>
  <c r="AH9" i="61"/>
  <c r="AI9" i="61"/>
  <c r="AJ9" i="61"/>
  <c r="AK8" i="61"/>
  <c r="AK9" i="61"/>
  <c r="AL8" i="61"/>
  <c r="AL9" i="61"/>
  <c r="AM8" i="61"/>
  <c r="AM9" i="61"/>
  <c r="AN9" i="61"/>
  <c r="AO9" i="61"/>
  <c r="AP8" i="61"/>
  <c r="AP9" i="61"/>
  <c r="AQ8" i="61"/>
  <c r="AQ9" i="61"/>
  <c r="AR8" i="61"/>
  <c r="AR9" i="61"/>
  <c r="AS9" i="61"/>
  <c r="AT8" i="61"/>
  <c r="AT9" i="61"/>
  <c r="AU8" i="61"/>
  <c r="AV8" i="61"/>
  <c r="AV9" i="61"/>
  <c r="AW8" i="61"/>
  <c r="AW9" i="61"/>
  <c r="AX8" i="61"/>
  <c r="AX9" i="61"/>
  <c r="AY8" i="61"/>
  <c r="AZ8" i="61"/>
  <c r="AZ9" i="61"/>
  <c r="BA8" i="61"/>
  <c r="BA9" i="61"/>
  <c r="BB8" i="61"/>
  <c r="BB9" i="61"/>
  <c r="BC8" i="61"/>
  <c r="BC9" i="61"/>
  <c r="BD8" i="61"/>
  <c r="BD9" i="61"/>
  <c r="BE8" i="61"/>
  <c r="BE9" i="61"/>
  <c r="BF8" i="61"/>
  <c r="BF9" i="61"/>
  <c r="BG8" i="61"/>
  <c r="BG9" i="61"/>
  <c r="BH8" i="61"/>
  <c r="BI8" i="61"/>
  <c r="D8" i="61"/>
  <c r="G9" i="61"/>
  <c r="I9" i="61"/>
  <c r="K9" i="61"/>
  <c r="M9" i="61"/>
  <c r="S9" i="61"/>
  <c r="T9" i="61"/>
  <c r="Y8" i="61"/>
  <c r="AD8" i="61"/>
  <c r="AD9" i="61"/>
  <c r="AI8" i="61"/>
  <c r="AJ8" i="61"/>
  <c r="AN8" i="61"/>
  <c r="AS8" i="61"/>
  <c r="AU9" i="61"/>
  <c r="AY9" i="61"/>
  <c r="BH9" i="61"/>
  <c r="BI9" i="61"/>
  <c r="E9" i="61"/>
  <c r="Y10" i="62"/>
  <c r="Z10" i="62" s="1"/>
  <c r="F5" i="62"/>
  <c r="AB8" i="61"/>
  <c r="AF9" i="61"/>
  <c r="BH10" i="61" l="1"/>
  <c r="F5" i="60"/>
  <c r="I44" i="62" s="1"/>
  <c r="BB11" i="61"/>
  <c r="BG11" i="61"/>
  <c r="BK20" i="61"/>
  <c r="D11" i="61"/>
  <c r="BG12" i="61"/>
  <c r="AM11" i="61"/>
  <c r="AH11" i="61"/>
  <c r="I11" i="61"/>
  <c r="AW12" i="61"/>
  <c r="AR11" i="61"/>
  <c r="AC12" i="61"/>
  <c r="X12" i="61"/>
  <c r="BB12" i="61"/>
  <c r="AR12" i="61"/>
  <c r="AM12" i="61"/>
  <c r="AH12" i="61"/>
  <c r="AC11" i="61"/>
  <c r="X11" i="61"/>
  <c r="AW11" i="61"/>
  <c r="AY10" i="61"/>
  <c r="AN10" i="61"/>
  <c r="AE10" i="61"/>
  <c r="BF10" i="61"/>
  <c r="W10" i="61"/>
  <c r="AL10" i="61"/>
  <c r="BI10" i="61"/>
  <c r="AO10" i="61"/>
  <c r="AA10" i="61"/>
  <c r="BC10" i="61"/>
  <c r="AB10" i="61"/>
  <c r="AU10" i="61"/>
  <c r="AZ10" i="61"/>
  <c r="AH10" i="61"/>
  <c r="AJ10" i="61"/>
  <c r="AI10" i="61"/>
  <c r="Y10" i="61"/>
  <c r="Z10" i="61"/>
  <c r="T10" i="61"/>
  <c r="P10" i="61"/>
  <c r="V10" i="61"/>
  <c r="U10" i="61"/>
  <c r="R10" i="61"/>
  <c r="Q10" i="61"/>
  <c r="O10" i="61"/>
  <c r="G10" i="61"/>
  <c r="AG10" i="61"/>
  <c r="AD10" i="61"/>
  <c r="BG10" i="61"/>
  <c r="BA10" i="61"/>
  <c r="AT10" i="61"/>
  <c r="AM10" i="61"/>
  <c r="AF10" i="61"/>
  <c r="BB10" i="61"/>
  <c r="AV10" i="61"/>
  <c r="AX10" i="61"/>
  <c r="AR10" i="61"/>
  <c r="AK10" i="61"/>
  <c r="AC10" i="61"/>
  <c r="AQ10" i="61"/>
  <c r="BD10" i="61"/>
  <c r="AS10" i="61"/>
  <c r="AW10" i="61"/>
  <c r="AP10" i="61"/>
  <c r="C9" i="61"/>
  <c r="F10" i="61"/>
  <c r="BJ20" i="61"/>
  <c r="E19" i="61"/>
  <c r="E10" i="61"/>
  <c r="AY20" i="61"/>
  <c r="AG20" i="61"/>
  <c r="H10" i="61"/>
  <c r="I19" i="61"/>
  <c r="M20" i="61"/>
  <c r="N12" i="61"/>
  <c r="K19" i="61"/>
  <c r="AH20" i="61"/>
  <c r="N10" i="61"/>
  <c r="AS20" i="61"/>
  <c r="AC20" i="61"/>
  <c r="J19" i="61"/>
  <c r="M10" i="61"/>
  <c r="J10" i="61"/>
  <c r="I12" i="61"/>
  <c r="AU20" i="61"/>
  <c r="F19" i="61"/>
  <c r="G19" i="61"/>
  <c r="K10" i="61"/>
  <c r="L10" i="61"/>
  <c r="R19" i="61"/>
  <c r="AA20" i="61"/>
  <c r="O20" i="61"/>
  <c r="P20" i="61"/>
  <c r="AX20" i="61"/>
  <c r="R20" i="61"/>
  <c r="W20" i="61"/>
  <c r="AV20" i="61"/>
  <c r="BH20" i="61"/>
  <c r="AJ20" i="61"/>
  <c r="AW20" i="61"/>
  <c r="AO20" i="61"/>
  <c r="BE20" i="61"/>
  <c r="AQ20" i="61"/>
  <c r="BD20" i="61"/>
  <c r="D20" i="61"/>
  <c r="V20" i="61"/>
  <c r="AL20" i="61"/>
  <c r="D12" i="61"/>
  <c r="Y20" i="61"/>
  <c r="U20" i="61"/>
  <c r="AD20" i="61"/>
  <c r="N20" i="61"/>
  <c r="J20" i="61"/>
  <c r="I20" i="61"/>
  <c r="E20" i="61"/>
  <c r="BI20" i="61"/>
  <c r="BF20" i="61"/>
  <c r="AN20" i="61"/>
  <c r="AE20" i="61"/>
  <c r="BA20" i="61"/>
  <c r="K20" i="61"/>
  <c r="Z20" i="61"/>
  <c r="T20" i="61"/>
  <c r="H19" i="61"/>
  <c r="L19" i="61"/>
  <c r="Q19" i="61"/>
  <c r="D10" i="61"/>
  <c r="N19" i="61"/>
  <c r="P19" i="61"/>
  <c r="D19" i="61"/>
  <c r="M19" i="61"/>
  <c r="X10" i="61"/>
  <c r="BB20" i="61"/>
  <c r="AK20" i="61"/>
  <c r="BC20" i="61"/>
  <c r="AP20" i="61"/>
  <c r="AR20" i="61"/>
  <c r="L20" i="61"/>
  <c r="F20" i="61"/>
  <c r="H20" i="61"/>
  <c r="Q20" i="61"/>
  <c r="I10" i="61"/>
  <c r="BE10" i="61"/>
  <c r="AZ20" i="61"/>
  <c r="BG20" i="61"/>
  <c r="AF20" i="61"/>
  <c r="AM20" i="61"/>
  <c r="AI20" i="61"/>
  <c r="AT20" i="61"/>
  <c r="AB20" i="61"/>
  <c r="S20" i="61"/>
  <c r="X20" i="61"/>
  <c r="O19" i="61"/>
  <c r="N11" i="61"/>
  <c r="G20" i="61"/>
  <c r="S12" i="61"/>
  <c r="BG13" i="61" l="1"/>
  <c r="AC13" i="61"/>
  <c r="AR13" i="61"/>
  <c r="BB13" i="61"/>
  <c r="AW13" i="61"/>
  <c r="X13" i="61"/>
  <c r="I13" i="61"/>
  <c r="D13" i="61"/>
  <c r="AM13" i="61"/>
  <c r="AH13" i="61"/>
  <c r="N13" i="61"/>
  <c r="Y28" i="62"/>
  <c r="Z28" i="62" s="1"/>
  <c r="Z30" i="62" s="1"/>
  <c r="C20" i="61"/>
  <c r="S8" i="61"/>
  <c r="AQ19" i="61" s="1"/>
  <c r="S19" i="61" l="1"/>
  <c r="Y19" i="61"/>
  <c r="AF19" i="61"/>
  <c r="BI19" i="61"/>
  <c r="BJ19" i="61"/>
  <c r="Z19" i="61"/>
  <c r="BK19" i="61"/>
  <c r="AZ19" i="61"/>
  <c r="X19" i="61"/>
  <c r="BB19" i="61"/>
  <c r="W19" i="61"/>
  <c r="U19" i="61"/>
  <c r="AO19" i="61"/>
  <c r="S11" i="61"/>
  <c r="S13" i="61" s="1"/>
  <c r="BH19" i="61"/>
  <c r="AE19" i="61"/>
  <c r="BE19" i="61"/>
  <c r="BA19" i="61"/>
  <c r="AN19" i="61"/>
  <c r="BC19" i="61"/>
  <c r="AJ19" i="61"/>
  <c r="V19" i="61"/>
  <c r="AL19" i="61"/>
  <c r="AX19" i="61"/>
  <c r="AG19" i="61"/>
  <c r="AT19" i="61"/>
  <c r="BF19" i="61"/>
  <c r="AI19" i="61"/>
  <c r="AS19" i="61"/>
  <c r="AW19" i="61"/>
  <c r="C8" i="61"/>
  <c r="S10" i="61"/>
  <c r="BG19" i="61"/>
  <c r="AY19" i="61"/>
  <c r="AB19" i="61"/>
  <c r="AP19" i="61"/>
  <c r="AH19" i="61"/>
  <c r="AC19" i="61"/>
  <c r="T19" i="61"/>
  <c r="AR19" i="61"/>
  <c r="AK19" i="61"/>
  <c r="AV19" i="61"/>
  <c r="AM19" i="61"/>
  <c r="AD19" i="61"/>
  <c r="AU19" i="61"/>
  <c r="AA19" i="61"/>
  <c r="BD19" i="61"/>
  <c r="D3" i="61" l="1"/>
  <c r="C7" i="61"/>
  <c r="C19" i="61"/>
  <c r="V27" i="61" l="1"/>
  <c r="AK26" i="61"/>
  <c r="BA27" i="61"/>
  <c r="M26" i="61"/>
  <c r="AO26" i="61"/>
  <c r="BI27" i="61"/>
  <c r="O26" i="61"/>
  <c r="AI27" i="61"/>
  <c r="BF27" i="61"/>
  <c r="BJ27" i="61"/>
  <c r="AW26" i="61"/>
  <c r="D27" i="61"/>
  <c r="T26" i="61"/>
  <c r="N26" i="61"/>
  <c r="BE27" i="61"/>
  <c r="Z27" i="61"/>
  <c r="AJ27" i="61"/>
  <c r="E27" i="61"/>
  <c r="AT26" i="61"/>
  <c r="AJ26" i="61"/>
  <c r="AI26" i="61"/>
  <c r="BK27" i="61"/>
  <c r="G27" i="61"/>
  <c r="T27" i="61"/>
  <c r="F27" i="61"/>
  <c r="AE26" i="61"/>
  <c r="BF26" i="61"/>
  <c r="AQ27" i="61"/>
  <c r="F26" i="61"/>
  <c r="AA27" i="61"/>
  <c r="BH27" i="61"/>
  <c r="AQ26" i="61"/>
  <c r="L26" i="61"/>
  <c r="J26" i="61"/>
  <c r="S27" i="61"/>
  <c r="AZ27" i="61"/>
  <c r="X27" i="61"/>
  <c r="X26" i="61"/>
  <c r="R27" i="61"/>
  <c r="Y26" i="61"/>
  <c r="N27" i="61"/>
  <c r="L27" i="61"/>
  <c r="S26" i="61"/>
  <c r="BD27" i="61"/>
  <c r="U26" i="61"/>
  <c r="AH27" i="61"/>
  <c r="AX27" i="61"/>
  <c r="I26" i="61"/>
  <c r="Z26" i="61"/>
  <c r="V26" i="61"/>
  <c r="AC26" i="61"/>
  <c r="AV26" i="61"/>
  <c r="AX26" i="61"/>
  <c r="AF26" i="61"/>
  <c r="H26" i="61"/>
  <c r="AH26" i="61"/>
  <c r="AA26" i="61"/>
  <c r="R26" i="61"/>
  <c r="BB26" i="61"/>
  <c r="AL27" i="61"/>
  <c r="BC27" i="61"/>
  <c r="BG27" i="61"/>
  <c r="BA26" i="61"/>
  <c r="BB27" i="61"/>
  <c r="AF27" i="61"/>
  <c r="J27" i="61"/>
  <c r="AT27" i="61"/>
  <c r="AS26" i="61"/>
  <c r="H27" i="61"/>
  <c r="AG27" i="61"/>
  <c r="AE27" i="61"/>
  <c r="AV27" i="61"/>
  <c r="P26" i="61"/>
  <c r="Q26" i="61"/>
  <c r="AR27" i="61"/>
  <c r="K27" i="61"/>
  <c r="I27" i="61"/>
  <c r="W27" i="61"/>
  <c r="AM26" i="61"/>
  <c r="AU27" i="61"/>
  <c r="AY26" i="61"/>
  <c r="BC26" i="61"/>
  <c r="K26" i="61"/>
  <c r="BE26" i="61"/>
  <c r="AB27" i="61"/>
  <c r="BD26" i="61"/>
  <c r="U27" i="61"/>
  <c r="AU26" i="61"/>
  <c r="AD27" i="61"/>
  <c r="AD26" i="61"/>
  <c r="AB26" i="61"/>
  <c r="AN26" i="61"/>
  <c r="P27" i="61"/>
  <c r="AK27" i="61"/>
  <c r="AL26" i="61"/>
  <c r="O27" i="61"/>
  <c r="AW27" i="61"/>
  <c r="D26" i="61"/>
  <c r="BK26" i="61"/>
  <c r="BJ26" i="61"/>
  <c r="W26" i="61"/>
  <c r="AP26" i="61"/>
  <c r="BG26" i="61"/>
  <c r="AG26" i="61"/>
  <c r="AR26" i="61"/>
  <c r="G26" i="61"/>
  <c r="Y27" i="61"/>
  <c r="Q27" i="61"/>
  <c r="E26" i="61"/>
  <c r="BI26" i="61"/>
  <c r="AN27" i="61"/>
  <c r="C18" i="61"/>
  <c r="M27" i="61"/>
  <c r="AS27" i="61"/>
  <c r="AC27" i="61"/>
  <c r="AZ26" i="61"/>
  <c r="AP27" i="61"/>
  <c r="AM27" i="61"/>
  <c r="AY27" i="61"/>
  <c r="AO27" i="61"/>
  <c r="BH26" i="61"/>
  <c r="C27" i="61" l="1"/>
  <c r="C25" i="61" s="1"/>
</calcChain>
</file>

<file path=xl/sharedStrings.xml><?xml version="1.0" encoding="utf-8"?>
<sst xmlns="http://schemas.openxmlformats.org/spreadsheetml/2006/main" count="467" uniqueCount="111">
  <si>
    <t>PLAN DE CAPACITACIONES</t>
  </si>
  <si>
    <r>
      <t xml:space="preserve">VERSIÓN: </t>
    </r>
    <r>
      <rPr>
        <sz val="20"/>
        <color theme="1"/>
        <rFont val="Arial"/>
        <family val="2"/>
      </rPr>
      <t>01</t>
    </r>
  </si>
  <si>
    <t>Actividad</t>
  </si>
  <si>
    <t xml:space="preserve">Tipo de Capacitación </t>
  </si>
  <si>
    <t>Responsable</t>
  </si>
  <si>
    <t>Población Objeto</t>
  </si>
  <si>
    <t>Entregables</t>
  </si>
  <si>
    <t>Avance</t>
  </si>
  <si>
    <t>1-7</t>
  </si>
  <si>
    <t>8-14</t>
  </si>
  <si>
    <t>15-21</t>
  </si>
  <si>
    <t>22-28</t>
  </si>
  <si>
    <t>29-31</t>
  </si>
  <si>
    <t>1-4</t>
  </si>
  <si>
    <t>5-11</t>
  </si>
  <si>
    <t>12-18</t>
  </si>
  <si>
    <t>19-25</t>
  </si>
  <si>
    <t>26-29</t>
  </si>
  <si>
    <t>1-3</t>
  </si>
  <si>
    <t>4-10</t>
  </si>
  <si>
    <t>11-17</t>
  </si>
  <si>
    <t>18-24</t>
  </si>
  <si>
    <t>25-31</t>
  </si>
  <si>
    <t>29-30</t>
  </si>
  <si>
    <t>1-5</t>
  </si>
  <si>
    <t>6-12</t>
  </si>
  <si>
    <t>13-19</t>
  </si>
  <si>
    <t>20-26</t>
  </si>
  <si>
    <t>27-31</t>
  </si>
  <si>
    <t>1-2</t>
  </si>
  <si>
    <t>3-9</t>
  </si>
  <si>
    <t>10-16</t>
  </si>
  <si>
    <t>17-23</t>
  </si>
  <si>
    <t>24-30</t>
  </si>
  <si>
    <t>26-31</t>
  </si>
  <si>
    <t>1</t>
  </si>
  <si>
    <t>2-8</t>
  </si>
  <si>
    <t>9-15</t>
  </si>
  <si>
    <t>16-22</t>
  </si>
  <si>
    <t>23-30</t>
  </si>
  <si>
    <t>1-6</t>
  </si>
  <si>
    <t>7-13</t>
  </si>
  <si>
    <t>14-20</t>
  </si>
  <si>
    <t>21-27</t>
  </si>
  <si>
    <t>28-31</t>
  </si>
  <si>
    <t>25-30</t>
  </si>
  <si>
    <t>23-31</t>
  </si>
  <si>
    <t>P</t>
  </si>
  <si>
    <t>E</t>
  </si>
  <si>
    <t>Curva S</t>
  </si>
  <si>
    <t>Representante legal</t>
  </si>
  <si>
    <t>Coordinador SST</t>
  </si>
  <si>
    <t>Fecha de Reporte</t>
  </si>
  <si>
    <t>Fecha de Inicio</t>
  </si>
  <si>
    <t>Avance en los Componentes del Plan de Capacitaciones</t>
  </si>
  <si>
    <t>x</t>
  </si>
  <si>
    <t>y</t>
  </si>
  <si>
    <t>Min</t>
  </si>
  <si>
    <t>Max</t>
  </si>
  <si>
    <t>Actual</t>
  </si>
  <si>
    <t>Scale1</t>
  </si>
  <si>
    <t>Scale2</t>
  </si>
  <si>
    <t>Scale3</t>
  </si>
  <si>
    <t>Scale4</t>
  </si>
  <si>
    <t>Componentes</t>
  </si>
  <si>
    <t xml:space="preserve">Plan de Capacitación </t>
  </si>
  <si>
    <t>Avance Componentes Plan de capacitacion</t>
  </si>
  <si>
    <t>Componente</t>
  </si>
  <si>
    <t>Avance de las Actividades</t>
  </si>
  <si>
    <t>Profesional :</t>
  </si>
  <si>
    <t>Por mes (Valores Absolutos)</t>
  </si>
  <si>
    <t>INICIO</t>
  </si>
  <si>
    <t>Planeado</t>
  </si>
  <si>
    <t>Ejecutado</t>
  </si>
  <si>
    <t>Acumulado (Valores Absolutos)</t>
  </si>
  <si>
    <t>Curva S (%)</t>
  </si>
  <si>
    <t>CONTROL DE CAMBIOS</t>
  </si>
  <si>
    <t>FECHA</t>
  </si>
  <si>
    <t>VERSIÓN</t>
  </si>
  <si>
    <t>NATURALEZA DEL CAMBIO</t>
  </si>
  <si>
    <t>SOLICITÓ</t>
  </si>
  <si>
    <t>Creación del documento</t>
  </si>
  <si>
    <t>12-19</t>
  </si>
  <si>
    <t>23-28</t>
  </si>
  <si>
    <t>24-31</t>
  </si>
  <si>
    <t>28-30</t>
  </si>
  <si>
    <t>GESTIÓN DE CAPACITACIÓN</t>
  </si>
  <si>
    <r>
      <t xml:space="preserve">FECHA: </t>
    </r>
    <r>
      <rPr>
        <sz val="20"/>
        <color theme="1"/>
        <rFont val="Arial"/>
        <family val="2"/>
      </rPr>
      <t>06/03/2025</t>
    </r>
  </si>
  <si>
    <t>CÓDIGO: GOP-CAV-FR-11</t>
  </si>
  <si>
    <t>GOP</t>
  </si>
  <si>
    <t>SENSIBILIZACIÓN AL AUTOCUIDADO Y HÁBITOS Y CONDUCTAS SEGURAS DE MOVILIDAD VIAL</t>
  </si>
  <si>
    <t>SEGURIDAD VIAL PARA PEATONES, MOTOCICLISTAS  Y CICLISTAS</t>
  </si>
  <si>
    <t>SEGURIDAD VIAL Y MANEJO DEFENSIVO Y PREVENTIVO</t>
  </si>
  <si>
    <t xml:space="preserve">COMO ACTUAR ANTE UN  SINIESTRO VIAL </t>
  </si>
  <si>
    <t>PRIMER RESPONDIENTE EN ACCIDENTES DE TRANSITO ATENCIÓN PRIMARIO DE VICTIMAS</t>
  </si>
  <si>
    <t>INSPECCIONES PREOPERACIONALES Y PLANES DE  MANTENIMIENTO DE  VEHÍCULOS</t>
  </si>
  <si>
    <t xml:space="preserve">NORMATIVIDAD EN SEGURIDAD VIAL </t>
  </si>
  <si>
    <t xml:space="preserve">PRESENCIAL </t>
  </si>
  <si>
    <t xml:space="preserve">VIRTUAL </t>
  </si>
  <si>
    <t>TODO EL PERSONAL</t>
  </si>
  <si>
    <t xml:space="preserve">CONDUCTORES,  MOTOCICLISTAS Y CICLISTAS </t>
  </si>
  <si>
    <t>GENERALIDADES PLAN ESTRATÉGICO DE SEGURIDAD VIAL</t>
  </si>
  <si>
    <t xml:space="preserve">LÍDER DE SST </t>
  </si>
  <si>
    <t xml:space="preserve">PROGRAMAS DE PREVENCIÓN PARA ACTORES VIALES </t>
  </si>
  <si>
    <t>LÍDER DE SST, LÍDER DE OPERACIONES</t>
  </si>
  <si>
    <t xml:space="preserve">LÍDER DE MANTENIMIENTO </t>
  </si>
  <si>
    <t>CIRCULACIÓN EN VÍAS INTERNAS Y EXTERNAS</t>
  </si>
  <si>
    <t xml:space="preserve">LÍDER DE OPERACIONES </t>
  </si>
  <si>
    <t xml:space="preserve">SEÑALIZACIÓN EN SEGURIDAD VIAL </t>
  </si>
  <si>
    <t xml:space="preserve">SEGURIDAD ACTIVA Y PASIVA DE VEHÍCULOS </t>
  </si>
  <si>
    <t xml:space="preserve">LÍDER DE OPERACIONES, LÍDER DE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</si>
</sst>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[$€]\ * #,##0.00_ ;_ [$€]\ * \-#,##0.00_ ;_ [$€]\ * &quot;-&quot;??_ ;_ @_ "/>
    <numFmt numFmtId="166" formatCode="0.0%"/>
    <numFmt numFmtId="167" formatCode="[$-F800]dddd\,\ mmmm\ dd\,\ yyyy"/>
    <numFmt numFmtId="168" formatCode="0.0"/>
    <numFmt numFmtId="169" formatCode="dd/mmmm/yy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5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.5"/>
      <color theme="0"/>
      <name val="Arial"/>
      <family val="2"/>
    </font>
    <font>
      <sz val="9.5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0"/>
      <color theme="4" tint="-0.499984740745262"/>
      <name val="Arial"/>
      <family val="2"/>
    </font>
    <font>
      <sz val="10"/>
      <color theme="0"/>
      <name val="Arial"/>
      <family val="2"/>
    </font>
    <font>
      <b/>
      <sz val="12"/>
      <color theme="3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2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u/>
      <sz val="10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0" fontId="2" fillId="0" borderId="0"/>
    <xf numFmtId="0" fontId="3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6" borderId="0" applyNumberFormat="0" applyBorder="0" applyAlignment="0" applyProtection="0"/>
    <xf numFmtId="0" fontId="8" fillId="23" borderId="1" applyNumberFormat="0" applyAlignment="0" applyProtection="0"/>
    <xf numFmtId="0" fontId="9" fillId="24" borderId="2" applyNumberFormat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10" borderId="1" applyNumberFormat="0" applyAlignment="0" applyProtection="0"/>
    <xf numFmtId="0" fontId="17" fillId="0" borderId="6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25" borderId="7" applyNumberFormat="0" applyFont="0" applyAlignment="0" applyProtection="0"/>
    <xf numFmtId="0" fontId="18" fillId="23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3" fillId="0" borderId="0"/>
  </cellStyleXfs>
  <cellXfs count="23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4" fillId="4" borderId="9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8" fillId="26" borderId="9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/>
    <xf numFmtId="0" fontId="26" fillId="0" borderId="9" xfId="0" applyFont="1" applyBorder="1"/>
    <xf numFmtId="0" fontId="4" fillId="26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9" fontId="27" fillId="0" borderId="0" xfId="48" applyFont="1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9" xfId="48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9" fontId="25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3" fontId="0" fillId="0" borderId="9" xfId="48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2" borderId="0" xfId="0" applyFont="1" applyFill="1" applyAlignment="1">
      <alignment horizontal="justify" vertical="center" wrapText="1"/>
    </xf>
    <xf numFmtId="0" fontId="0" fillId="0" borderId="0" xfId="0" applyAlignment="1">
      <alignment vertical="center"/>
    </xf>
    <xf numFmtId="9" fontId="25" fillId="0" borderId="0" xfId="0" applyNumberFormat="1" applyFont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0" xfId="0" applyFont="1" applyAlignment="1">
      <alignment vertical="center"/>
    </xf>
    <xf numFmtId="166" fontId="34" fillId="0" borderId="22" xfId="48" applyNumberFormat="1" applyFont="1" applyBorder="1" applyAlignment="1">
      <alignment horizontal="center" vertical="center"/>
    </xf>
    <xf numFmtId="166" fontId="34" fillId="0" borderId="22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9" fontId="34" fillId="0" borderId="0" xfId="0" applyNumberFormat="1" applyFont="1" applyAlignment="1">
      <alignment vertical="center"/>
    </xf>
    <xf numFmtId="168" fontId="37" fillId="0" borderId="24" xfId="0" applyNumberFormat="1" applyFont="1" applyBorder="1" applyAlignment="1">
      <alignment horizontal="center"/>
    </xf>
    <xf numFmtId="0" fontId="34" fillId="0" borderId="25" xfId="0" applyFont="1" applyBorder="1"/>
    <xf numFmtId="9" fontId="34" fillId="0" borderId="0" xfId="0" applyNumberFormat="1" applyFont="1" applyAlignment="1">
      <alignment horizontal="center" vertical="center"/>
    </xf>
    <xf numFmtId="168" fontId="34" fillId="0" borderId="24" xfId="0" applyNumberFormat="1" applyFont="1" applyBorder="1" applyAlignment="1">
      <alignment horizontal="center"/>
    </xf>
    <xf numFmtId="166" fontId="34" fillId="0" borderId="24" xfId="48" applyNumberFormat="1" applyFont="1" applyFill="1" applyBorder="1" applyAlignment="1">
      <alignment horizontal="center"/>
    </xf>
    <xf numFmtId="9" fontId="34" fillId="0" borderId="25" xfId="0" applyNumberFormat="1" applyFont="1" applyBorder="1" applyAlignment="1">
      <alignment horizontal="center"/>
    </xf>
    <xf numFmtId="0" fontId="34" fillId="0" borderId="22" xfId="0" applyFont="1" applyBorder="1" applyAlignment="1">
      <alignment vertical="center"/>
    </xf>
    <xf numFmtId="2" fontId="34" fillId="0" borderId="22" xfId="48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horizontal="center" vertical="center" wrapText="1"/>
    </xf>
    <xf numFmtId="0" fontId="39" fillId="0" borderId="0" xfId="0" applyFont="1"/>
    <xf numFmtId="3" fontId="38" fillId="0" borderId="0" xfId="0" applyNumberFormat="1" applyFont="1" applyAlignment="1">
      <alignment horizontal="center"/>
    </xf>
    <xf numFmtId="0" fontId="28" fillId="3" borderId="9" xfId="0" applyFont="1" applyFill="1" applyBorder="1" applyAlignment="1">
      <alignment horizontal="center" vertical="center" wrapText="1"/>
    </xf>
    <xf numFmtId="49" fontId="29" fillId="27" borderId="9" xfId="0" applyNumberFormat="1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9" fontId="40" fillId="0" borderId="9" xfId="0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justify" vertical="center" wrapText="1"/>
    </xf>
    <xf numFmtId="0" fontId="2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30" borderId="9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22" fillId="30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justify" vertical="center" wrapText="1"/>
    </xf>
    <xf numFmtId="0" fontId="22" fillId="0" borderId="0" xfId="0" applyFont="1" applyAlignment="1" applyProtection="1">
      <alignment horizontal="center" vertical="center" textRotation="90" wrapText="1"/>
      <protection locked="0"/>
    </xf>
    <xf numFmtId="0" fontId="38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2" fillId="0" borderId="0" xfId="50" applyFont="1"/>
    <xf numFmtId="0" fontId="39" fillId="0" borderId="28" xfId="50" applyFont="1" applyBorder="1" applyAlignment="1">
      <alignment horizontal="center" vertical="center" wrapText="1"/>
    </xf>
    <xf numFmtId="0" fontId="39" fillId="0" borderId="32" xfId="50" applyFont="1" applyBorder="1" applyAlignment="1">
      <alignment vertical="center" wrapText="1"/>
    </xf>
    <xf numFmtId="0" fontId="39" fillId="0" borderId="0" xfId="50" applyFont="1" applyAlignment="1">
      <alignment vertical="center" wrapText="1"/>
    </xf>
    <xf numFmtId="0" fontId="39" fillId="0" borderId="0" xfId="50" applyFont="1" applyAlignment="1">
      <alignment horizontal="center" vertical="center" wrapText="1"/>
    </xf>
    <xf numFmtId="0" fontId="42" fillId="0" borderId="9" xfId="5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30" borderId="9" xfId="0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49" fontId="29" fillId="27" borderId="14" xfId="0" applyNumberFormat="1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4" borderId="39" xfId="0" applyFont="1" applyFill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49" fontId="29" fillId="27" borderId="39" xfId="0" applyNumberFormat="1" applyFont="1" applyFill="1" applyBorder="1" applyAlignment="1">
      <alignment horizontal="center" vertical="center" wrapText="1"/>
    </xf>
    <xf numFmtId="49" fontId="29" fillId="27" borderId="38" xfId="0" applyNumberFormat="1" applyFont="1" applyFill="1" applyBorder="1" applyAlignment="1">
      <alignment horizontal="center" vertical="center" wrapText="1"/>
    </xf>
    <xf numFmtId="49" fontId="29" fillId="27" borderId="41" xfId="0" applyNumberFormat="1" applyFont="1" applyFill="1" applyBorder="1" applyAlignment="1">
      <alignment horizontal="center" vertical="center" wrapText="1"/>
    </xf>
    <xf numFmtId="9" fontId="40" fillId="0" borderId="10" xfId="0" applyNumberFormat="1" applyFont="1" applyBorder="1" applyAlignment="1">
      <alignment horizontal="center" vertical="center" wrapText="1"/>
    </xf>
    <xf numFmtId="0" fontId="22" fillId="30" borderId="9" xfId="0" applyFont="1" applyFill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28" borderId="16" xfId="0" applyFill="1" applyBorder="1" applyAlignment="1">
      <alignment vertical="center" wrapText="1"/>
    </xf>
    <xf numFmtId="9" fontId="28" fillId="0" borderId="9" xfId="49" applyFont="1" applyFill="1" applyBorder="1" applyAlignment="1">
      <alignment horizontal="center" vertical="center" wrapText="1"/>
    </xf>
    <xf numFmtId="0" fontId="3" fillId="30" borderId="14" xfId="0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22" fillId="28" borderId="16" xfId="0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justify" vertical="center" wrapText="1"/>
    </xf>
    <xf numFmtId="0" fontId="0" fillId="0" borderId="45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28" borderId="43" xfId="0" applyFont="1" applyFill="1" applyBorder="1" applyAlignment="1">
      <alignment horizontal="left" vertical="center" wrapText="1"/>
    </xf>
    <xf numFmtId="0" fontId="3" fillId="28" borderId="43" xfId="0" applyFont="1" applyFill="1" applyBorder="1" applyAlignment="1">
      <alignment horizontal="left" vertical="center"/>
    </xf>
    <xf numFmtId="0" fontId="3" fillId="34" borderId="43" xfId="0" applyFont="1" applyFill="1" applyBorder="1" applyAlignment="1">
      <alignment horizontal="left" vertical="center" wrapText="1"/>
    </xf>
    <xf numFmtId="0" fontId="3" fillId="35" borderId="43" xfId="0" applyFont="1" applyFill="1" applyBorder="1" applyAlignment="1">
      <alignment horizontal="left" vertical="center" wrapText="1"/>
    </xf>
    <xf numFmtId="0" fontId="3" fillId="33" borderId="43" xfId="0" applyFont="1" applyFill="1" applyBorder="1" applyAlignment="1">
      <alignment horizontal="left" vertical="center" wrapText="1"/>
    </xf>
    <xf numFmtId="0" fontId="3" fillId="33" borderId="43" xfId="0" applyFont="1" applyFill="1" applyBorder="1" applyAlignment="1">
      <alignment horizontal="left" vertical="center"/>
    </xf>
    <xf numFmtId="0" fontId="3" fillId="33" borderId="44" xfId="0" applyFont="1" applyFill="1" applyBorder="1" applyAlignment="1">
      <alignment horizontal="left" vertical="center" wrapText="1"/>
    </xf>
    <xf numFmtId="0" fontId="3" fillId="32" borderId="43" xfId="0" applyFont="1" applyFill="1" applyBorder="1" applyAlignment="1">
      <alignment horizontal="left" vertical="center"/>
    </xf>
    <xf numFmtId="0" fontId="3" fillId="36" borderId="43" xfId="0" applyFont="1" applyFill="1" applyBorder="1" applyAlignment="1">
      <alignment horizontal="left" vertical="center" wrapText="1"/>
    </xf>
    <xf numFmtId="49" fontId="29" fillId="27" borderId="13" xfId="0" applyNumberFormat="1" applyFont="1" applyFill="1" applyBorder="1" applyAlignment="1">
      <alignment horizontal="center" vertical="center" wrapText="1"/>
    </xf>
    <xf numFmtId="49" fontId="29" fillId="27" borderId="14" xfId="0" applyNumberFormat="1" applyFont="1" applyFill="1" applyBorder="1" applyAlignment="1">
      <alignment horizontal="center" vertical="center" wrapText="1"/>
    </xf>
    <xf numFmtId="49" fontId="29" fillId="27" borderId="12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43" fillId="2" borderId="4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9" fontId="22" fillId="0" borderId="20" xfId="0" applyNumberFormat="1" applyFont="1" applyBorder="1" applyAlignment="1">
      <alignment horizontal="center" vertical="center" wrapText="1"/>
    </xf>
    <xf numFmtId="9" fontId="22" fillId="0" borderId="17" xfId="0" applyNumberFormat="1" applyFont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49" fontId="29" fillId="27" borderId="37" xfId="0" applyNumberFormat="1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1" fillId="31" borderId="20" xfId="0" applyFont="1" applyFill="1" applyBorder="1" applyAlignment="1">
      <alignment horizontal="center" vertical="center" wrapText="1"/>
    </xf>
    <xf numFmtId="0" fontId="41" fillId="31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17" fontId="28" fillId="29" borderId="12" xfId="0" applyNumberFormat="1" applyFont="1" applyFill="1" applyBorder="1" applyAlignment="1">
      <alignment horizontal="center" vertical="center" wrapText="1"/>
    </xf>
    <xf numFmtId="17" fontId="28" fillId="29" borderId="13" xfId="0" applyNumberFormat="1" applyFont="1" applyFill="1" applyBorder="1" applyAlignment="1">
      <alignment horizontal="center" vertical="center" wrapText="1"/>
    </xf>
    <xf numFmtId="17" fontId="28" fillId="29" borderId="36" xfId="0" applyNumberFormat="1" applyFont="1" applyFill="1" applyBorder="1" applyAlignment="1">
      <alignment horizontal="center" vertical="center" wrapText="1"/>
    </xf>
    <xf numFmtId="49" fontId="29" fillId="27" borderId="36" xfId="0" applyNumberFormat="1" applyFont="1" applyFill="1" applyBorder="1" applyAlignment="1">
      <alignment horizontal="center" vertical="center" wrapText="1"/>
    </xf>
    <xf numFmtId="0" fontId="41" fillId="31" borderId="33" xfId="0" applyFont="1" applyFill="1" applyBorder="1" applyAlignment="1">
      <alignment horizontal="center" vertical="center" wrapText="1"/>
    </xf>
    <xf numFmtId="0" fontId="41" fillId="31" borderId="34" xfId="0" applyFont="1" applyFill="1" applyBorder="1" applyAlignment="1">
      <alignment horizontal="center" vertical="center" wrapText="1"/>
    </xf>
    <xf numFmtId="0" fontId="41" fillId="31" borderId="35" xfId="0" applyFont="1" applyFill="1" applyBorder="1" applyAlignment="1">
      <alignment horizontal="center" vertical="center" wrapText="1"/>
    </xf>
    <xf numFmtId="0" fontId="41" fillId="31" borderId="10" xfId="0" applyFont="1" applyFill="1" applyBorder="1" applyAlignment="1">
      <alignment horizontal="center" vertical="center" wrapText="1"/>
    </xf>
    <xf numFmtId="0" fontId="41" fillId="31" borderId="26" xfId="0" applyFont="1" applyFill="1" applyBorder="1" applyAlignment="1">
      <alignment horizontal="center" vertical="center" wrapText="1"/>
    </xf>
    <xf numFmtId="0" fontId="41" fillId="31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5" fillId="2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9" fontId="0" fillId="0" borderId="0" xfId="0" applyNumberFormat="1" applyAlignment="1">
      <alignment horizontal="justify" vertical="center"/>
    </xf>
    <xf numFmtId="0" fontId="25" fillId="2" borderId="1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26" borderId="12" xfId="0" applyFont="1" applyFill="1" applyBorder="1" applyAlignment="1">
      <alignment horizontal="center" vertical="center"/>
    </xf>
    <xf numFmtId="0" fontId="32" fillId="26" borderId="13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169" fontId="36" fillId="0" borderId="12" xfId="0" applyNumberFormat="1" applyFont="1" applyBorder="1" applyAlignment="1">
      <alignment horizontal="center" vertical="center" wrapText="1"/>
    </xf>
    <xf numFmtId="169" fontId="36" fillId="0" borderId="14" xfId="0" applyNumberFormat="1" applyFont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/>
    </xf>
    <xf numFmtId="0" fontId="32" fillId="27" borderId="13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0" fontId="25" fillId="27" borderId="9" xfId="0" applyFont="1" applyFill="1" applyBorder="1" applyAlignment="1">
      <alignment horizontal="center" vertical="center" wrapText="1"/>
    </xf>
    <xf numFmtId="167" fontId="36" fillId="0" borderId="9" xfId="0" applyNumberFormat="1" applyFont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5" fillId="27" borderId="12" xfId="0" applyFont="1" applyFill="1" applyBorder="1" applyAlignment="1">
      <alignment horizontal="center" vertical="center" wrapText="1"/>
    </xf>
    <xf numFmtId="0" fontId="25" fillId="27" borderId="13" xfId="0" applyFont="1" applyFill="1" applyBorder="1" applyAlignment="1">
      <alignment horizontal="center" vertical="center" wrapText="1"/>
    </xf>
    <xf numFmtId="0" fontId="25" fillId="27" borderId="14" xfId="0" applyFont="1" applyFill="1" applyBorder="1" applyAlignment="1">
      <alignment horizontal="center" vertical="center" wrapText="1"/>
    </xf>
    <xf numFmtId="17" fontId="28" fillId="29" borderId="37" xfId="0" applyNumberFormat="1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9" fontId="40" fillId="0" borderId="9" xfId="0" applyNumberFormat="1" applyFont="1" applyBorder="1" applyAlignment="1">
      <alignment horizontal="center" vertical="center" wrapText="1"/>
    </xf>
    <xf numFmtId="9" fontId="40" fillId="0" borderId="12" xfId="0" applyNumberFormat="1" applyFont="1" applyBorder="1" applyAlignment="1">
      <alignment horizontal="center" vertical="center" wrapText="1"/>
    </xf>
    <xf numFmtId="9" fontId="40" fillId="0" borderId="42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39" fillId="30" borderId="9" xfId="50" applyFont="1" applyFill="1" applyBorder="1" applyAlignment="1">
      <alignment horizontal="center" vertical="center"/>
    </xf>
    <xf numFmtId="0" fontId="39" fillId="30" borderId="9" xfId="50" applyFont="1" applyFill="1" applyBorder="1" applyAlignment="1">
      <alignment horizontal="center" vertical="center" wrapText="1"/>
    </xf>
    <xf numFmtId="0" fontId="39" fillId="0" borderId="28" xfId="50" applyFont="1" applyBorder="1" applyAlignment="1">
      <alignment horizontal="center" vertical="center" wrapText="1"/>
    </xf>
    <xf numFmtId="0" fontId="39" fillId="0" borderId="29" xfId="50" applyFont="1" applyBorder="1" applyAlignment="1">
      <alignment horizontal="center" vertical="center" wrapText="1"/>
    </xf>
    <xf numFmtId="0" fontId="39" fillId="0" borderId="30" xfId="50" applyFont="1" applyBorder="1" applyAlignment="1">
      <alignment horizontal="center" vertical="center" wrapText="1"/>
    </xf>
    <xf numFmtId="0" fontId="39" fillId="0" borderId="31" xfId="50" applyFont="1" applyBorder="1" applyAlignment="1">
      <alignment horizontal="center" vertical="center" wrapText="1"/>
    </xf>
    <xf numFmtId="14" fontId="39" fillId="0" borderId="29" xfId="50" applyNumberFormat="1" applyFont="1" applyBorder="1" applyAlignment="1">
      <alignment horizontal="center" vertical="center" wrapText="1"/>
    </xf>
    <xf numFmtId="14" fontId="39" fillId="0" borderId="31" xfId="50" applyNumberFormat="1" applyFont="1" applyBorder="1" applyAlignment="1">
      <alignment horizontal="center" vertical="center" wrapText="1"/>
    </xf>
    <xf numFmtId="0" fontId="39" fillId="0" borderId="9" xfId="50" applyFont="1" applyBorder="1" applyAlignment="1">
      <alignment horizontal="center" vertical="center"/>
    </xf>
    <xf numFmtId="0" fontId="39" fillId="30" borderId="18" xfId="50" applyFont="1" applyFill="1" applyBorder="1" applyAlignment="1">
      <alignment horizontal="center" vertical="center"/>
    </xf>
    <xf numFmtId="0" fontId="39" fillId="30" borderId="20" xfId="50" applyFont="1" applyFill="1" applyBorder="1" applyAlignment="1">
      <alignment horizontal="center" vertical="center"/>
    </xf>
    <xf numFmtId="0" fontId="39" fillId="30" borderId="15" xfId="50" applyFont="1" applyFill="1" applyBorder="1" applyAlignment="1">
      <alignment horizontal="center" vertical="center"/>
    </xf>
    <xf numFmtId="0" fontId="39" fillId="30" borderId="17" xfId="50" applyFont="1" applyFill="1" applyBorder="1" applyAlignment="1">
      <alignment horizontal="center" vertical="center"/>
    </xf>
    <xf numFmtId="14" fontId="42" fillId="0" borderId="12" xfId="50" applyNumberFormat="1" applyFont="1" applyBorder="1" applyAlignment="1">
      <alignment horizontal="center" vertical="center"/>
    </xf>
    <xf numFmtId="0" fontId="42" fillId="0" borderId="14" xfId="50" applyFont="1" applyBorder="1" applyAlignment="1">
      <alignment horizontal="center" vertical="center"/>
    </xf>
    <xf numFmtId="0" fontId="42" fillId="0" borderId="12" xfId="50" applyFont="1" applyBorder="1" applyAlignment="1">
      <alignment horizontal="center" vertical="center"/>
    </xf>
  </cellXfs>
  <cellStyles count="53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uro" xfId="30" xr:uid="{00000000-0005-0000-0000-00001B000000}"/>
    <cellStyle name="Explanatory Text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Hipervínculo 2" xfId="37" xr:uid="{00000000-0005-0000-0000-000022000000}"/>
    <cellStyle name="Hyperlink" xfId="51" xr:uid="{FF5825FC-2A24-4633-86B7-CFDD1A3279FC}"/>
    <cellStyle name="Input" xfId="38" xr:uid="{00000000-0005-0000-0000-000023000000}"/>
    <cellStyle name="Linked Cell" xfId="39" xr:uid="{00000000-0005-0000-0000-000024000000}"/>
    <cellStyle name="Millares 2" xfId="40" xr:uid="{00000000-0005-0000-0000-000025000000}"/>
    <cellStyle name="Millares 3" xfId="41" xr:uid="{00000000-0005-0000-0000-000026000000}"/>
    <cellStyle name="Normal" xfId="0" builtinId="0"/>
    <cellStyle name="Normal 2" xfId="1" xr:uid="{00000000-0005-0000-0000-000028000000}"/>
    <cellStyle name="Normal 3" xfId="2" xr:uid="{00000000-0005-0000-0000-000029000000}"/>
    <cellStyle name="Normal 4" xfId="50" xr:uid="{BDDA90A7-8544-4D28-9971-61E04B05EC03}"/>
    <cellStyle name="Normal 4 2" xfId="52" xr:uid="{3ACAAAA4-36E6-46ED-9488-B870863C2A25}"/>
    <cellStyle name="Note" xfId="42" xr:uid="{00000000-0005-0000-0000-00002A000000}"/>
    <cellStyle name="Output" xfId="43" xr:uid="{00000000-0005-0000-0000-00002B000000}"/>
    <cellStyle name="Porcentaje" xfId="48" builtinId="5"/>
    <cellStyle name="Porcentaje 2" xfId="49" xr:uid="{B9109F36-6215-439B-B504-68DF63510604}"/>
    <cellStyle name="Porcentual 2" xfId="44" xr:uid="{00000000-0005-0000-0000-00002D000000}"/>
    <cellStyle name="Porcentual 2 2" xfId="45" xr:uid="{00000000-0005-0000-0000-00002E000000}"/>
    <cellStyle name="Title" xfId="46" xr:uid="{00000000-0005-0000-0000-00002F000000}"/>
    <cellStyle name="Warning Text" xfId="47" xr:uid="{00000000-0005-0000-0000-000030000000}"/>
  </cellStyles>
  <dxfs count="6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CFFCC"/>
      <color rgb="FF00FF00"/>
      <color rgb="FFFFFF66"/>
      <color rgb="FFF26C08"/>
      <color rgb="FF004236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599977838108987E-2"/>
          <c:y val="0.14374252943292443"/>
          <c:w val="0.97979178745507489"/>
          <c:h val="0.76113674385172758"/>
        </c:manualLayout>
      </c:layout>
      <c:lineChart>
        <c:grouping val="standard"/>
        <c:varyColors val="0"/>
        <c:ser>
          <c:idx val="0"/>
          <c:order val="0"/>
          <c:tx>
            <c:strRef>
              <c:f>'Curva S'!$B$26</c:f>
              <c:strCache>
                <c:ptCount val="1"/>
                <c:pt idx="0">
                  <c:v>Planeado</c:v>
                </c:pt>
              </c:strCache>
            </c:strRef>
          </c:tx>
          <c:spPr>
            <a:ln w="762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S'!$D$26:$BK$26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8-429F-8415-52A1CC225727}"/>
            </c:ext>
          </c:extLst>
        </c:ser>
        <c:ser>
          <c:idx val="1"/>
          <c:order val="1"/>
          <c:tx>
            <c:strRef>
              <c:f>'Curva S'!$B$27</c:f>
              <c:strCache>
                <c:ptCount val="1"/>
                <c:pt idx="0">
                  <c:v>Ejecutado</c:v>
                </c:pt>
              </c:strCache>
            </c:strRef>
          </c:tx>
          <c:spPr>
            <a:ln w="762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S'!$D$27:$BK$27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8-429F-8415-52A1CC225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97088"/>
        <c:axId val="108699008"/>
      </c:lineChart>
      <c:catAx>
        <c:axId val="1086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/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8699008"/>
        <c:crosses val="autoZero"/>
        <c:auto val="1"/>
        <c:lblAlgn val="ctr"/>
        <c:lblOffset val="100"/>
        <c:noMultiLvlLbl val="0"/>
      </c:catAx>
      <c:valAx>
        <c:axId val="1086990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Avance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6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67615795270761"/>
          <c:y val="1.5382175304323779E-2"/>
          <c:w val="0.33305706081504655"/>
          <c:h val="5.6328561131017224E-2"/>
        </c:manualLayout>
      </c:layout>
      <c:overlay val="0"/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13756611871264E-2"/>
          <c:y val="8.5837692867742746E-2"/>
          <c:w val="0.89657865091610478"/>
          <c:h val="0.73549580769146128"/>
        </c:manualLayout>
      </c:layout>
      <c:lineChart>
        <c:grouping val="standard"/>
        <c:varyColors val="0"/>
        <c:ser>
          <c:idx val="0"/>
          <c:order val="0"/>
          <c:tx>
            <c:strRef>
              <c:f>'Curva S'!$B$26</c:f>
              <c:strCache>
                <c:ptCount val="1"/>
                <c:pt idx="0">
                  <c:v>Planeado</c:v>
                </c:pt>
              </c:strCache>
            </c:strRef>
          </c:tx>
          <c:spPr>
            <a:ln w="762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S'!$D$26:$BK$26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1-4CD3-AE84-6BDE0C0A5FC7}"/>
            </c:ext>
          </c:extLst>
        </c:ser>
        <c:ser>
          <c:idx val="1"/>
          <c:order val="1"/>
          <c:tx>
            <c:strRef>
              <c:f>'Curva S'!$B$27</c:f>
              <c:strCache>
                <c:ptCount val="1"/>
                <c:pt idx="0">
                  <c:v>Ejecutado</c:v>
                </c:pt>
              </c:strCache>
            </c:strRef>
          </c:tx>
          <c:spPr>
            <a:ln w="762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S'!$D$27:$BK$27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1-4CD3-AE84-6BDE0C0A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97088"/>
        <c:axId val="108699008"/>
      </c:lineChart>
      <c:catAx>
        <c:axId val="1086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Semana / Mes</a:t>
                </a:r>
              </a:p>
            </c:rich>
          </c:tx>
          <c:layout>
            <c:manualLayout>
              <c:xMode val="edge"/>
              <c:yMode val="edge"/>
              <c:x val="0.45426426919757629"/>
              <c:y val="0.939085996181303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8699008"/>
        <c:crosses val="autoZero"/>
        <c:auto val="1"/>
        <c:lblAlgn val="ctr"/>
        <c:lblOffset val="100"/>
        <c:noMultiLvlLbl val="0"/>
      </c:catAx>
      <c:valAx>
        <c:axId val="1086990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% Avance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6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26900218833091"/>
          <c:y val="1.5382175304323779E-2"/>
          <c:w val="0.24646417770402615"/>
          <c:h val="5.6328561131017224E-2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8316761443706E-2"/>
          <c:y val="2.3380960534043232E-2"/>
          <c:w val="0.91452641665167056"/>
          <c:h val="0.876231872851759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Informe!$D$44</c:f>
              <c:strCache>
                <c:ptCount val="1"/>
                <c:pt idx="0">
                  <c:v>Plan de Capacitación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28E-4B61-B873-A51CA0E0EF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Informe!$I$44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EFD-47F5-9462-8407B4B55C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5694360"/>
        <c:axId val="595693704"/>
        <c:extLst/>
      </c:barChart>
      <c:catAx>
        <c:axId val="59569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95693704"/>
        <c:crosses val="autoZero"/>
        <c:auto val="1"/>
        <c:lblAlgn val="ctr"/>
        <c:lblOffset val="100"/>
        <c:noMultiLvlLbl val="0"/>
      </c:catAx>
      <c:valAx>
        <c:axId val="59569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5694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694908093478356"/>
          <c:y val="5.774278215223097E-2"/>
          <c:w val="0.61367268825769639"/>
          <c:h val="0.85424553175314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7877-4D82-B01D-264C2E769789}"/>
              </c:ext>
            </c:extLst>
          </c:dPt>
          <c:dPt>
            <c:idx val="12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083-4E57-A8F2-7AA8D255D217}"/>
              </c:ext>
            </c:extLst>
          </c:dPt>
          <c:dPt>
            <c:idx val="17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F33-4078-B6ED-7A4FA1F93F90}"/>
              </c:ext>
            </c:extLst>
          </c:dPt>
          <c:dPt>
            <c:idx val="1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CB4B-4818-B712-8660C9B20D16}"/>
              </c:ext>
            </c:extLst>
          </c:dPt>
          <c:dPt>
            <c:idx val="19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B4B-4818-B712-8660C9B20D16}"/>
              </c:ext>
            </c:extLst>
          </c:dPt>
          <c:dPt>
            <c:idx val="2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083-4E57-A8F2-7AA8D255D217}"/>
              </c:ext>
            </c:extLst>
          </c:dPt>
          <c:dPt>
            <c:idx val="25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F33-4078-B6ED-7A4FA1F93F90}"/>
              </c:ext>
            </c:extLst>
          </c:dPt>
          <c:dPt>
            <c:idx val="26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F33-4078-B6ED-7A4FA1F93F90}"/>
              </c:ext>
            </c:extLst>
          </c:dPt>
          <c:dPt>
            <c:idx val="27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F33-4078-B6ED-7A4FA1F93F90}"/>
              </c:ext>
            </c:extLst>
          </c:dPt>
          <c:dPt>
            <c:idx val="2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083-4E57-A8F2-7AA8D255D2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Cap.'!$B$9:$B$70</c:f>
              <c:strCache>
                <c:ptCount val="12"/>
                <c:pt idx="0">
                  <c:v>GENERALIDADES PLAN ESTRATÉGICO DE SEGURIDAD VIAL</c:v>
                </c:pt>
                <c:pt idx="1">
                  <c:v>SENSIBILIZACIÓN AL AUTOCUIDADO Y HÁBITOS Y CONDUCTAS SEGURAS DE MOVILIDAD VIAL</c:v>
                </c:pt>
                <c:pt idx="2">
                  <c:v>SEGURIDAD VIAL PARA PEATONES, MOTOCICLISTAS  Y CICLISTAS</c:v>
                </c:pt>
                <c:pt idx="3">
                  <c:v>SEGURIDAD VIAL Y MANEJO DEFENSIVO Y PREVENTIVO</c:v>
                </c:pt>
                <c:pt idx="4">
                  <c:v>PROGRAMAS DE PREVENCIÓN PARA ACTORES VIALES </c:v>
                </c:pt>
                <c:pt idx="5">
                  <c:v>COMO ACTUAR ANTE UN  SINIESTRO VIAL </c:v>
                </c:pt>
                <c:pt idx="6">
                  <c:v>PRIMER RESPONDIENTE EN ACCIDENTES DE TRANSITO ATENCIÓN PRIMARIO DE VICTIMAS</c:v>
                </c:pt>
                <c:pt idx="7">
                  <c:v>INSPECCIONES PREOPERACIONALES Y PLANES DE  MANTENIMIENTO DE  VEHÍCULOS</c:v>
                </c:pt>
                <c:pt idx="8">
                  <c:v>CIRCULACIÓN EN VÍAS INTERNAS Y EXTERNAS</c:v>
                </c:pt>
                <c:pt idx="9">
                  <c:v>NORMATIVIDAD EN SEGURIDAD VIAL </c:v>
                </c:pt>
                <c:pt idx="10">
                  <c:v>SEÑALIZACIÓN EN SEGURIDAD VIAL </c:v>
                </c:pt>
                <c:pt idx="11">
                  <c:v>SEGURIDAD ACTIVA Y PASIVA DE VEHÍCULOS </c:v>
                </c:pt>
              </c:strCache>
            </c:strRef>
          </c:cat>
          <c:val>
            <c:numRef>
              <c:f>'Plan de Cap.'!$F$9:$F$70</c:f>
              <c:numCache>
                <c:formatCode>0%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E-4AD9-B0A2-A9BDA57A93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63993056"/>
        <c:axId val="663984856"/>
      </c:barChart>
      <c:catAx>
        <c:axId val="66399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3984856"/>
        <c:crosses val="autoZero"/>
        <c:auto val="1"/>
        <c:lblAlgn val="ctr"/>
        <c:lblOffset val="100"/>
        <c:noMultiLvlLbl val="0"/>
      </c:catAx>
      <c:valAx>
        <c:axId val="663984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399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D9-42AB-AFA0-AAC9FD5F7F6B}"/>
              </c:ext>
            </c:extLst>
          </c:dPt>
          <c:val>
            <c:numRef>
              <c:f>Informe!$Y$28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9-42AB-AFA0-AAC9FD5F7F6B}"/>
            </c:ext>
          </c:extLst>
        </c:ser>
        <c:ser>
          <c:idx val="1"/>
          <c:order val="1"/>
          <c:invertIfNegative val="0"/>
          <c:val>
            <c:numRef>
              <c:f>Informe!$Y$29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4B7-440B-B1C3-8F2B653B65D7}"/>
            </c:ext>
          </c:extLst>
        </c:ser>
        <c:ser>
          <c:idx val="2"/>
          <c:order val="2"/>
          <c:invertIfNegative val="0"/>
          <c:val>
            <c:numRef>
              <c:f>Informe!$Y$30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4B7-440B-B1C3-8F2B653B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-555890352"/>
        <c:axId val="-555894704"/>
      </c:barChart>
      <c:catAx>
        <c:axId val="-555890352"/>
        <c:scaling>
          <c:orientation val="minMax"/>
        </c:scaling>
        <c:delete val="1"/>
        <c:axPos val="b"/>
        <c:majorTickMark val="out"/>
        <c:minorTickMark val="none"/>
        <c:tickLblPos val="none"/>
        <c:crossAx val="-555894704"/>
        <c:crosses val="autoZero"/>
        <c:auto val="1"/>
        <c:lblAlgn val="ctr"/>
        <c:lblOffset val="100"/>
        <c:noMultiLvlLbl val="0"/>
      </c:catAx>
      <c:valAx>
        <c:axId val="-555894704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-55589035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42622908466202E-2"/>
          <c:y val="8.5837692867742746E-2"/>
          <c:w val="0.88274977070865324"/>
          <c:h val="0.76113674385172758"/>
        </c:manualLayout>
      </c:layout>
      <c:lineChart>
        <c:grouping val="standard"/>
        <c:varyColors val="0"/>
        <c:ser>
          <c:idx val="0"/>
          <c:order val="0"/>
          <c:tx>
            <c:strRef>
              <c:f>'Curva S'!$B$26</c:f>
              <c:strCache>
                <c:ptCount val="1"/>
                <c:pt idx="0">
                  <c:v>Planeado</c:v>
                </c:pt>
              </c:strCache>
            </c:strRef>
          </c:tx>
          <c:spPr>
            <a:ln w="762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S'!$D$26:$BK$26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0AE-9DE0-BF9B679F0C3B}"/>
            </c:ext>
          </c:extLst>
        </c:ser>
        <c:ser>
          <c:idx val="1"/>
          <c:order val="1"/>
          <c:tx>
            <c:strRef>
              <c:f>'Curva S'!$B$27</c:f>
              <c:strCache>
                <c:ptCount val="1"/>
                <c:pt idx="0">
                  <c:v>Ejecutado</c:v>
                </c:pt>
              </c:strCache>
            </c:strRef>
          </c:tx>
          <c:spPr>
            <a:ln w="762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'Curva S'!$D$23:$BK$24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:lvl>
                <c:lvl>
                  <c:pt idx="0">
                    <c:v>ene-24</c:v>
                  </c:pt>
                  <c:pt idx="5">
                    <c:v>feb-24</c:v>
                  </c:pt>
                  <c:pt idx="10">
                    <c:v>mar-24</c:v>
                  </c:pt>
                  <c:pt idx="15">
                    <c:v>abr-24</c:v>
                  </c:pt>
                  <c:pt idx="20">
                    <c:v>may-24</c:v>
                  </c:pt>
                  <c:pt idx="25">
                    <c:v>jun-24</c:v>
                  </c:pt>
                  <c:pt idx="30">
                    <c:v>jul-24</c:v>
                  </c:pt>
                  <c:pt idx="35">
                    <c:v>ago-24</c:v>
                  </c:pt>
                  <c:pt idx="40">
                    <c:v>sep-24</c:v>
                  </c:pt>
                  <c:pt idx="45">
                    <c:v>oct-24</c:v>
                  </c:pt>
                  <c:pt idx="50">
                    <c:v>nov-24</c:v>
                  </c:pt>
                  <c:pt idx="55">
                    <c:v>dic-24</c:v>
                  </c:pt>
                </c:lvl>
              </c:multiLvlStrCache>
            </c:multiLvlStrRef>
          </c:cat>
          <c:val>
            <c:numRef>
              <c:f>'Curva S'!$D$27:$BK$27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5-40AE-9DE0-BF9B679F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97088"/>
        <c:axId val="108699008"/>
      </c:lineChart>
      <c:catAx>
        <c:axId val="1086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/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8699008"/>
        <c:crosses val="autoZero"/>
        <c:auto val="1"/>
        <c:lblAlgn val="ctr"/>
        <c:lblOffset val="100"/>
        <c:noMultiLvlLbl val="0"/>
      </c:catAx>
      <c:valAx>
        <c:axId val="1086990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Avance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6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67615795270761"/>
          <c:y val="1.5382175304323779E-2"/>
          <c:w val="0.33305706081504655"/>
          <c:h val="5.6328561131017224E-2"/>
        </c:manualLayout>
      </c:layout>
      <c:overlay val="0"/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655543</xdr:colOff>
      <xdr:row>71</xdr:row>
      <xdr:rowOff>121303</xdr:rowOff>
    </xdr:from>
    <xdr:to>
      <xdr:col>127</xdr:col>
      <xdr:colOff>22411</xdr:colOff>
      <xdr:row>88</xdr:row>
      <xdr:rowOff>97490</xdr:rowOff>
    </xdr:to>
    <xdr:graphicFrame macro="">
      <xdr:nvGraphicFramePr>
        <xdr:cNvPr id="11" name="4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698940</xdr:colOff>
      <xdr:row>0</xdr:row>
      <xdr:rowOff>88073</xdr:rowOff>
    </xdr:from>
    <xdr:to>
      <xdr:col>1</xdr:col>
      <xdr:colOff>2747380</xdr:colOff>
      <xdr:row>2</xdr:row>
      <xdr:rowOff>543931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450A91-3B23-08EA-2DF2-FA61D760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2205" y="88073"/>
          <a:ext cx="2048440" cy="1229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7</xdr:row>
      <xdr:rowOff>86592</xdr:rowOff>
    </xdr:from>
    <xdr:to>
      <xdr:col>21</xdr:col>
      <xdr:colOff>19050</xdr:colOff>
      <xdr:row>31</xdr:row>
      <xdr:rowOff>9525</xdr:rowOff>
    </xdr:to>
    <xdr:graphicFrame macro="">
      <xdr:nvGraphicFramePr>
        <xdr:cNvPr id="7" name="4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8618</xdr:colOff>
      <xdr:row>33</xdr:row>
      <xdr:rowOff>79375</xdr:rowOff>
    </xdr:from>
    <xdr:to>
      <xdr:col>12</xdr:col>
      <xdr:colOff>444499</xdr:colOff>
      <xdr:row>41</xdr:row>
      <xdr:rowOff>176893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27216</xdr:colOff>
      <xdr:row>49</xdr:row>
      <xdr:rowOff>111578</xdr:rowOff>
    </xdr:from>
    <xdr:to>
      <xdr:col>26</xdr:col>
      <xdr:colOff>47625</xdr:colOff>
      <xdr:row>80</xdr:row>
      <xdr:rowOff>9525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208716</xdr:colOff>
      <xdr:row>9</xdr:row>
      <xdr:rowOff>83343</xdr:rowOff>
    </xdr:from>
    <xdr:to>
      <xdr:col>24</xdr:col>
      <xdr:colOff>304563</xdr:colOff>
      <xdr:row>25</xdr:row>
      <xdr:rowOff>138437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12253511" y="2707048"/>
          <a:ext cx="1438007" cy="2687457"/>
          <a:chOff x="12203210" y="3097791"/>
          <a:chExt cx="1428074" cy="2563746"/>
        </a:xfrm>
      </xdr:grpSpPr>
      <xdr:sp macro="" textlink="">
        <xdr:nvSpPr>
          <xdr:cNvPr id="21" name="Thermometer Background Shape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/>
          </xdr:cNvSpPr>
        </xdr:nvSpPr>
        <xdr:spPr bwMode="auto">
          <a:xfrm>
            <a:off x="12674700" y="3121527"/>
            <a:ext cx="867610" cy="2540010"/>
          </a:xfrm>
          <a:custGeom>
            <a:avLst/>
            <a:gdLst/>
            <a:ahLst/>
            <a:cxnLst>
              <a:cxn ang="0">
                <a:pos x="470" y="4101"/>
              </a:cxn>
              <a:cxn ang="0">
                <a:pos x="354" y="4181"/>
              </a:cxn>
              <a:cxn ang="0">
                <a:pos x="225" y="4306"/>
              </a:cxn>
              <a:cxn ang="0">
                <a:pos x="154" y="4402"/>
              </a:cxn>
              <a:cxn ang="0">
                <a:pos x="97" y="4505"/>
              </a:cxn>
              <a:cxn ang="0">
                <a:pos x="51" y="4615"/>
              </a:cxn>
              <a:cxn ang="0">
                <a:pos x="19" y="4731"/>
              </a:cxn>
              <a:cxn ang="0">
                <a:pos x="3" y="4849"/>
              </a:cxn>
              <a:cxn ang="0">
                <a:pos x="1" y="4971"/>
              </a:cxn>
              <a:cxn ang="0">
                <a:pos x="17" y="5094"/>
              </a:cxn>
              <a:cxn ang="0">
                <a:pos x="47" y="5215"/>
              </a:cxn>
              <a:cxn ang="0">
                <a:pos x="92" y="5329"/>
              </a:cxn>
              <a:cxn ang="0">
                <a:pos x="150" y="5435"/>
              </a:cxn>
              <a:cxn ang="0">
                <a:pos x="259" y="5576"/>
              </a:cxn>
              <a:cxn ang="0">
                <a:pos x="393" y="5693"/>
              </a:cxn>
              <a:cxn ang="0">
                <a:pos x="493" y="5756"/>
              </a:cxn>
              <a:cxn ang="0">
                <a:pos x="601" y="5806"/>
              </a:cxn>
              <a:cxn ang="0">
                <a:pos x="716" y="5842"/>
              </a:cxn>
              <a:cxn ang="0">
                <a:pos x="835" y="5862"/>
              </a:cxn>
              <a:cxn ang="0">
                <a:pos x="959" y="5867"/>
              </a:cxn>
              <a:cxn ang="0">
                <a:pos x="1081" y="5857"/>
              </a:cxn>
              <a:cxn ang="0">
                <a:pos x="1199" y="5831"/>
              </a:cxn>
              <a:cxn ang="0">
                <a:pos x="1311" y="5790"/>
              </a:cxn>
              <a:cxn ang="0">
                <a:pos x="1416" y="5735"/>
              </a:cxn>
              <a:cxn ang="0">
                <a:pos x="1513" y="5668"/>
              </a:cxn>
              <a:cxn ang="0">
                <a:pos x="1667" y="5515"/>
              </a:cxn>
              <a:cxn ang="0">
                <a:pos x="1745" y="5401"/>
              </a:cxn>
              <a:cxn ang="0">
                <a:pos x="1800" y="5292"/>
              </a:cxn>
              <a:cxn ang="0">
                <a:pos x="1839" y="5176"/>
              </a:cxn>
              <a:cxn ang="0">
                <a:pos x="1865" y="5053"/>
              </a:cxn>
              <a:cxn ang="0">
                <a:pos x="1874" y="4930"/>
              </a:cxn>
              <a:cxn ang="0">
                <a:pos x="1867" y="4809"/>
              </a:cxn>
              <a:cxn ang="0">
                <a:pos x="1846" y="4691"/>
              </a:cxn>
              <a:cxn ang="0">
                <a:pos x="1810" y="4578"/>
              </a:cxn>
              <a:cxn ang="0">
                <a:pos x="1761" y="4470"/>
              </a:cxn>
              <a:cxn ang="0">
                <a:pos x="1698" y="4369"/>
              </a:cxn>
              <a:cxn ang="0">
                <a:pos x="1623" y="4276"/>
              </a:cxn>
              <a:cxn ang="0">
                <a:pos x="1472" y="4145"/>
              </a:cxn>
              <a:cxn ang="0">
                <a:pos x="1368" y="4081"/>
              </a:cxn>
              <a:cxn ang="0">
                <a:pos x="1312" y="2452"/>
              </a:cxn>
              <a:cxn ang="0">
                <a:pos x="1312" y="784"/>
              </a:cxn>
              <a:cxn ang="0">
                <a:pos x="1312" y="569"/>
              </a:cxn>
              <a:cxn ang="0">
                <a:pos x="1312" y="521"/>
              </a:cxn>
              <a:cxn ang="0">
                <a:pos x="1312" y="408"/>
              </a:cxn>
              <a:cxn ang="0">
                <a:pos x="1309" y="344"/>
              </a:cxn>
              <a:cxn ang="0">
                <a:pos x="1304" y="298"/>
              </a:cxn>
              <a:cxn ang="0">
                <a:pos x="1270" y="204"/>
              </a:cxn>
              <a:cxn ang="0">
                <a:pos x="1214" y="123"/>
              </a:cxn>
              <a:cxn ang="0">
                <a:pos x="1140" y="60"/>
              </a:cxn>
              <a:cxn ang="0">
                <a:pos x="1053" y="18"/>
              </a:cxn>
              <a:cxn ang="0">
                <a:pos x="955" y="0"/>
              </a:cxn>
              <a:cxn ang="0">
                <a:pos x="854" y="9"/>
              </a:cxn>
              <a:cxn ang="0">
                <a:pos x="763" y="43"/>
              </a:cxn>
              <a:cxn ang="0">
                <a:pos x="683" y="100"/>
              </a:cxn>
              <a:cxn ang="0">
                <a:pos x="620" y="176"/>
              </a:cxn>
              <a:cxn ang="0">
                <a:pos x="580" y="265"/>
              </a:cxn>
              <a:cxn ang="0">
                <a:pos x="566" y="331"/>
              </a:cxn>
              <a:cxn ang="0">
                <a:pos x="563" y="378"/>
              </a:cxn>
              <a:cxn ang="0">
                <a:pos x="562" y="493"/>
              </a:cxn>
              <a:cxn ang="0">
                <a:pos x="562" y="556"/>
              </a:cxn>
              <a:cxn ang="0">
                <a:pos x="563" y="651"/>
              </a:cxn>
              <a:cxn ang="0">
                <a:pos x="563" y="1652"/>
              </a:cxn>
            </a:cxnLst>
            <a:rect l="0" t="0" r="r" b="b"/>
            <a:pathLst>
              <a:path w="1874" h="5869">
                <a:moveTo>
                  <a:pt x="563" y="4054"/>
                </a:moveTo>
                <a:lnTo>
                  <a:pt x="544" y="4063"/>
                </a:lnTo>
                <a:lnTo>
                  <a:pt x="525" y="4072"/>
                </a:lnTo>
                <a:lnTo>
                  <a:pt x="506" y="4081"/>
                </a:lnTo>
                <a:lnTo>
                  <a:pt x="488" y="4091"/>
                </a:lnTo>
                <a:lnTo>
                  <a:pt x="470" y="4101"/>
                </a:lnTo>
                <a:lnTo>
                  <a:pt x="453" y="4112"/>
                </a:lnTo>
                <a:lnTo>
                  <a:pt x="436" y="4122"/>
                </a:lnTo>
                <a:lnTo>
                  <a:pt x="418" y="4134"/>
                </a:lnTo>
                <a:lnTo>
                  <a:pt x="402" y="4145"/>
                </a:lnTo>
                <a:lnTo>
                  <a:pt x="385" y="4157"/>
                </a:lnTo>
                <a:lnTo>
                  <a:pt x="354" y="4181"/>
                </a:lnTo>
                <a:lnTo>
                  <a:pt x="323" y="4207"/>
                </a:lnTo>
                <a:lnTo>
                  <a:pt x="294" y="4234"/>
                </a:lnTo>
                <a:lnTo>
                  <a:pt x="266" y="4262"/>
                </a:lnTo>
                <a:lnTo>
                  <a:pt x="252" y="4276"/>
                </a:lnTo>
                <a:lnTo>
                  <a:pt x="238" y="4292"/>
                </a:lnTo>
                <a:lnTo>
                  <a:pt x="225" y="4306"/>
                </a:lnTo>
                <a:lnTo>
                  <a:pt x="212" y="4321"/>
                </a:lnTo>
                <a:lnTo>
                  <a:pt x="201" y="4336"/>
                </a:lnTo>
                <a:lnTo>
                  <a:pt x="188" y="4353"/>
                </a:lnTo>
                <a:lnTo>
                  <a:pt x="177" y="4369"/>
                </a:lnTo>
                <a:lnTo>
                  <a:pt x="165" y="4385"/>
                </a:lnTo>
                <a:lnTo>
                  <a:pt x="154" y="4402"/>
                </a:lnTo>
                <a:lnTo>
                  <a:pt x="144" y="4419"/>
                </a:lnTo>
                <a:lnTo>
                  <a:pt x="134" y="4435"/>
                </a:lnTo>
                <a:lnTo>
                  <a:pt x="123" y="4452"/>
                </a:lnTo>
                <a:lnTo>
                  <a:pt x="115" y="4470"/>
                </a:lnTo>
                <a:lnTo>
                  <a:pt x="104" y="4487"/>
                </a:lnTo>
                <a:lnTo>
                  <a:pt x="97" y="4505"/>
                </a:lnTo>
                <a:lnTo>
                  <a:pt x="88" y="4523"/>
                </a:lnTo>
                <a:lnTo>
                  <a:pt x="80" y="4541"/>
                </a:lnTo>
                <a:lnTo>
                  <a:pt x="71" y="4559"/>
                </a:lnTo>
                <a:lnTo>
                  <a:pt x="65" y="4578"/>
                </a:lnTo>
                <a:lnTo>
                  <a:pt x="57" y="4596"/>
                </a:lnTo>
                <a:lnTo>
                  <a:pt x="51" y="4615"/>
                </a:lnTo>
                <a:lnTo>
                  <a:pt x="45" y="4634"/>
                </a:lnTo>
                <a:lnTo>
                  <a:pt x="40" y="4652"/>
                </a:lnTo>
                <a:lnTo>
                  <a:pt x="33" y="4672"/>
                </a:lnTo>
                <a:lnTo>
                  <a:pt x="28" y="4691"/>
                </a:lnTo>
                <a:lnTo>
                  <a:pt x="24" y="4710"/>
                </a:lnTo>
                <a:lnTo>
                  <a:pt x="19" y="4731"/>
                </a:lnTo>
                <a:lnTo>
                  <a:pt x="15" y="4750"/>
                </a:lnTo>
                <a:lnTo>
                  <a:pt x="13" y="4769"/>
                </a:lnTo>
                <a:lnTo>
                  <a:pt x="9" y="4790"/>
                </a:lnTo>
                <a:lnTo>
                  <a:pt x="7" y="4809"/>
                </a:lnTo>
                <a:lnTo>
                  <a:pt x="5" y="4830"/>
                </a:lnTo>
                <a:lnTo>
                  <a:pt x="3" y="4849"/>
                </a:lnTo>
                <a:lnTo>
                  <a:pt x="1" y="4869"/>
                </a:lnTo>
                <a:lnTo>
                  <a:pt x="1" y="4890"/>
                </a:lnTo>
                <a:lnTo>
                  <a:pt x="0" y="4911"/>
                </a:lnTo>
                <a:lnTo>
                  <a:pt x="0" y="4930"/>
                </a:lnTo>
                <a:lnTo>
                  <a:pt x="1" y="4950"/>
                </a:lnTo>
                <a:lnTo>
                  <a:pt x="1" y="4971"/>
                </a:lnTo>
                <a:lnTo>
                  <a:pt x="3" y="4991"/>
                </a:lnTo>
                <a:lnTo>
                  <a:pt x="5" y="5012"/>
                </a:lnTo>
                <a:lnTo>
                  <a:pt x="7" y="5033"/>
                </a:lnTo>
                <a:lnTo>
                  <a:pt x="9" y="5053"/>
                </a:lnTo>
                <a:lnTo>
                  <a:pt x="13" y="5074"/>
                </a:lnTo>
                <a:lnTo>
                  <a:pt x="17" y="5094"/>
                </a:lnTo>
                <a:lnTo>
                  <a:pt x="21" y="5115"/>
                </a:lnTo>
                <a:lnTo>
                  <a:pt x="24" y="5135"/>
                </a:lnTo>
                <a:lnTo>
                  <a:pt x="29" y="5156"/>
                </a:lnTo>
                <a:lnTo>
                  <a:pt x="35" y="5176"/>
                </a:lnTo>
                <a:lnTo>
                  <a:pt x="41" y="5196"/>
                </a:lnTo>
                <a:lnTo>
                  <a:pt x="47" y="5215"/>
                </a:lnTo>
                <a:lnTo>
                  <a:pt x="54" y="5235"/>
                </a:lnTo>
                <a:lnTo>
                  <a:pt x="60" y="5255"/>
                </a:lnTo>
                <a:lnTo>
                  <a:pt x="68" y="5274"/>
                </a:lnTo>
                <a:lnTo>
                  <a:pt x="75" y="5292"/>
                </a:lnTo>
                <a:lnTo>
                  <a:pt x="83" y="5311"/>
                </a:lnTo>
                <a:lnTo>
                  <a:pt x="92" y="5329"/>
                </a:lnTo>
                <a:lnTo>
                  <a:pt x="101" y="5347"/>
                </a:lnTo>
                <a:lnTo>
                  <a:pt x="109" y="5365"/>
                </a:lnTo>
                <a:lnTo>
                  <a:pt x="120" y="5383"/>
                </a:lnTo>
                <a:lnTo>
                  <a:pt x="130" y="5401"/>
                </a:lnTo>
                <a:lnTo>
                  <a:pt x="140" y="5418"/>
                </a:lnTo>
                <a:lnTo>
                  <a:pt x="150" y="5435"/>
                </a:lnTo>
                <a:lnTo>
                  <a:pt x="162" y="5451"/>
                </a:lnTo>
                <a:lnTo>
                  <a:pt x="172" y="5468"/>
                </a:lnTo>
                <a:lnTo>
                  <a:pt x="183" y="5485"/>
                </a:lnTo>
                <a:lnTo>
                  <a:pt x="207" y="5515"/>
                </a:lnTo>
                <a:lnTo>
                  <a:pt x="233" y="5546"/>
                </a:lnTo>
                <a:lnTo>
                  <a:pt x="259" y="5576"/>
                </a:lnTo>
                <a:lnTo>
                  <a:pt x="287" y="5604"/>
                </a:lnTo>
                <a:lnTo>
                  <a:pt x="317" y="5631"/>
                </a:lnTo>
                <a:lnTo>
                  <a:pt x="346" y="5657"/>
                </a:lnTo>
                <a:lnTo>
                  <a:pt x="362" y="5668"/>
                </a:lnTo>
                <a:lnTo>
                  <a:pt x="378" y="5681"/>
                </a:lnTo>
                <a:lnTo>
                  <a:pt x="393" y="5693"/>
                </a:lnTo>
                <a:lnTo>
                  <a:pt x="409" y="5703"/>
                </a:lnTo>
                <a:lnTo>
                  <a:pt x="426" y="5714"/>
                </a:lnTo>
                <a:lnTo>
                  <a:pt x="443" y="5725"/>
                </a:lnTo>
                <a:lnTo>
                  <a:pt x="459" y="5735"/>
                </a:lnTo>
                <a:lnTo>
                  <a:pt x="476" y="5745"/>
                </a:lnTo>
                <a:lnTo>
                  <a:pt x="493" y="5756"/>
                </a:lnTo>
                <a:lnTo>
                  <a:pt x="511" y="5765"/>
                </a:lnTo>
                <a:lnTo>
                  <a:pt x="529" y="5774"/>
                </a:lnTo>
                <a:lnTo>
                  <a:pt x="547" y="5781"/>
                </a:lnTo>
                <a:lnTo>
                  <a:pt x="565" y="5790"/>
                </a:lnTo>
                <a:lnTo>
                  <a:pt x="582" y="5798"/>
                </a:lnTo>
                <a:lnTo>
                  <a:pt x="601" y="5806"/>
                </a:lnTo>
                <a:lnTo>
                  <a:pt x="619" y="5812"/>
                </a:lnTo>
                <a:lnTo>
                  <a:pt x="638" y="5818"/>
                </a:lnTo>
                <a:lnTo>
                  <a:pt x="657" y="5825"/>
                </a:lnTo>
                <a:lnTo>
                  <a:pt x="676" y="5831"/>
                </a:lnTo>
                <a:lnTo>
                  <a:pt x="695" y="5836"/>
                </a:lnTo>
                <a:lnTo>
                  <a:pt x="716" y="5842"/>
                </a:lnTo>
                <a:lnTo>
                  <a:pt x="735" y="5845"/>
                </a:lnTo>
                <a:lnTo>
                  <a:pt x="754" y="5851"/>
                </a:lnTo>
                <a:lnTo>
                  <a:pt x="774" y="5853"/>
                </a:lnTo>
                <a:lnTo>
                  <a:pt x="795" y="5857"/>
                </a:lnTo>
                <a:lnTo>
                  <a:pt x="815" y="5860"/>
                </a:lnTo>
                <a:lnTo>
                  <a:pt x="835" y="5862"/>
                </a:lnTo>
                <a:lnTo>
                  <a:pt x="856" y="5865"/>
                </a:lnTo>
                <a:lnTo>
                  <a:pt x="876" y="5866"/>
                </a:lnTo>
                <a:lnTo>
                  <a:pt x="896" y="5867"/>
                </a:lnTo>
                <a:lnTo>
                  <a:pt x="917" y="5867"/>
                </a:lnTo>
                <a:lnTo>
                  <a:pt x="937" y="5869"/>
                </a:lnTo>
                <a:lnTo>
                  <a:pt x="959" y="5867"/>
                </a:lnTo>
                <a:lnTo>
                  <a:pt x="979" y="5867"/>
                </a:lnTo>
                <a:lnTo>
                  <a:pt x="999" y="5866"/>
                </a:lnTo>
                <a:lnTo>
                  <a:pt x="1020" y="5865"/>
                </a:lnTo>
                <a:lnTo>
                  <a:pt x="1040" y="5862"/>
                </a:lnTo>
                <a:lnTo>
                  <a:pt x="1060" y="5860"/>
                </a:lnTo>
                <a:lnTo>
                  <a:pt x="1081" y="5857"/>
                </a:lnTo>
                <a:lnTo>
                  <a:pt x="1101" y="5853"/>
                </a:lnTo>
                <a:lnTo>
                  <a:pt x="1120" y="5851"/>
                </a:lnTo>
                <a:lnTo>
                  <a:pt x="1140" y="5845"/>
                </a:lnTo>
                <a:lnTo>
                  <a:pt x="1159" y="5842"/>
                </a:lnTo>
                <a:lnTo>
                  <a:pt x="1179" y="5836"/>
                </a:lnTo>
                <a:lnTo>
                  <a:pt x="1199" y="5831"/>
                </a:lnTo>
                <a:lnTo>
                  <a:pt x="1218" y="5825"/>
                </a:lnTo>
                <a:lnTo>
                  <a:pt x="1237" y="5818"/>
                </a:lnTo>
                <a:lnTo>
                  <a:pt x="1255" y="5812"/>
                </a:lnTo>
                <a:lnTo>
                  <a:pt x="1274" y="5806"/>
                </a:lnTo>
                <a:lnTo>
                  <a:pt x="1292" y="5798"/>
                </a:lnTo>
                <a:lnTo>
                  <a:pt x="1311" y="5790"/>
                </a:lnTo>
                <a:lnTo>
                  <a:pt x="1328" y="5781"/>
                </a:lnTo>
                <a:lnTo>
                  <a:pt x="1346" y="5774"/>
                </a:lnTo>
                <a:lnTo>
                  <a:pt x="1364" y="5765"/>
                </a:lnTo>
                <a:lnTo>
                  <a:pt x="1382" y="5756"/>
                </a:lnTo>
                <a:lnTo>
                  <a:pt x="1398" y="5745"/>
                </a:lnTo>
                <a:lnTo>
                  <a:pt x="1416" y="5735"/>
                </a:lnTo>
                <a:lnTo>
                  <a:pt x="1433" y="5725"/>
                </a:lnTo>
                <a:lnTo>
                  <a:pt x="1449" y="5714"/>
                </a:lnTo>
                <a:lnTo>
                  <a:pt x="1466" y="5703"/>
                </a:lnTo>
                <a:lnTo>
                  <a:pt x="1481" y="5693"/>
                </a:lnTo>
                <a:lnTo>
                  <a:pt x="1498" y="5681"/>
                </a:lnTo>
                <a:lnTo>
                  <a:pt x="1513" y="5668"/>
                </a:lnTo>
                <a:lnTo>
                  <a:pt x="1528" y="5657"/>
                </a:lnTo>
                <a:lnTo>
                  <a:pt x="1559" y="5631"/>
                </a:lnTo>
                <a:lnTo>
                  <a:pt x="1588" y="5604"/>
                </a:lnTo>
                <a:lnTo>
                  <a:pt x="1614" y="5576"/>
                </a:lnTo>
                <a:lnTo>
                  <a:pt x="1641" y="5546"/>
                </a:lnTo>
                <a:lnTo>
                  <a:pt x="1667" y="5515"/>
                </a:lnTo>
                <a:lnTo>
                  <a:pt x="1691" y="5485"/>
                </a:lnTo>
                <a:lnTo>
                  <a:pt x="1702" y="5468"/>
                </a:lnTo>
                <a:lnTo>
                  <a:pt x="1714" y="5451"/>
                </a:lnTo>
                <a:lnTo>
                  <a:pt x="1725" y="5435"/>
                </a:lnTo>
                <a:lnTo>
                  <a:pt x="1735" y="5418"/>
                </a:lnTo>
                <a:lnTo>
                  <a:pt x="1745" y="5401"/>
                </a:lnTo>
                <a:lnTo>
                  <a:pt x="1756" y="5383"/>
                </a:lnTo>
                <a:lnTo>
                  <a:pt x="1764" y="5365"/>
                </a:lnTo>
                <a:lnTo>
                  <a:pt x="1775" y="5347"/>
                </a:lnTo>
                <a:lnTo>
                  <a:pt x="1784" y="5329"/>
                </a:lnTo>
                <a:lnTo>
                  <a:pt x="1791" y="5311"/>
                </a:lnTo>
                <a:lnTo>
                  <a:pt x="1800" y="5292"/>
                </a:lnTo>
                <a:lnTo>
                  <a:pt x="1808" y="5274"/>
                </a:lnTo>
                <a:lnTo>
                  <a:pt x="1814" y="5255"/>
                </a:lnTo>
                <a:lnTo>
                  <a:pt x="1822" y="5235"/>
                </a:lnTo>
                <a:lnTo>
                  <a:pt x="1828" y="5215"/>
                </a:lnTo>
                <a:lnTo>
                  <a:pt x="1834" y="5196"/>
                </a:lnTo>
                <a:lnTo>
                  <a:pt x="1839" y="5176"/>
                </a:lnTo>
                <a:lnTo>
                  <a:pt x="1846" y="5156"/>
                </a:lnTo>
                <a:lnTo>
                  <a:pt x="1850" y="5135"/>
                </a:lnTo>
                <a:lnTo>
                  <a:pt x="1855" y="5115"/>
                </a:lnTo>
                <a:lnTo>
                  <a:pt x="1859" y="5094"/>
                </a:lnTo>
                <a:lnTo>
                  <a:pt x="1862" y="5074"/>
                </a:lnTo>
                <a:lnTo>
                  <a:pt x="1865" y="5053"/>
                </a:lnTo>
                <a:lnTo>
                  <a:pt x="1867" y="5033"/>
                </a:lnTo>
                <a:lnTo>
                  <a:pt x="1870" y="5012"/>
                </a:lnTo>
                <a:lnTo>
                  <a:pt x="1871" y="4991"/>
                </a:lnTo>
                <a:lnTo>
                  <a:pt x="1873" y="4971"/>
                </a:lnTo>
                <a:lnTo>
                  <a:pt x="1874" y="4950"/>
                </a:lnTo>
                <a:lnTo>
                  <a:pt x="1874" y="4930"/>
                </a:lnTo>
                <a:lnTo>
                  <a:pt x="1874" y="4911"/>
                </a:lnTo>
                <a:lnTo>
                  <a:pt x="1874" y="4890"/>
                </a:lnTo>
                <a:lnTo>
                  <a:pt x="1873" y="4869"/>
                </a:lnTo>
                <a:lnTo>
                  <a:pt x="1871" y="4849"/>
                </a:lnTo>
                <a:lnTo>
                  <a:pt x="1870" y="4830"/>
                </a:lnTo>
                <a:lnTo>
                  <a:pt x="1867" y="4809"/>
                </a:lnTo>
                <a:lnTo>
                  <a:pt x="1865" y="4790"/>
                </a:lnTo>
                <a:lnTo>
                  <a:pt x="1862" y="4769"/>
                </a:lnTo>
                <a:lnTo>
                  <a:pt x="1859" y="4750"/>
                </a:lnTo>
                <a:lnTo>
                  <a:pt x="1855" y="4731"/>
                </a:lnTo>
                <a:lnTo>
                  <a:pt x="1851" y="4710"/>
                </a:lnTo>
                <a:lnTo>
                  <a:pt x="1846" y="4691"/>
                </a:lnTo>
                <a:lnTo>
                  <a:pt x="1841" y="4672"/>
                </a:lnTo>
                <a:lnTo>
                  <a:pt x="1836" y="4652"/>
                </a:lnTo>
                <a:lnTo>
                  <a:pt x="1831" y="4634"/>
                </a:lnTo>
                <a:lnTo>
                  <a:pt x="1824" y="4615"/>
                </a:lnTo>
                <a:lnTo>
                  <a:pt x="1818" y="4596"/>
                </a:lnTo>
                <a:lnTo>
                  <a:pt x="1810" y="4578"/>
                </a:lnTo>
                <a:lnTo>
                  <a:pt x="1803" y="4559"/>
                </a:lnTo>
                <a:lnTo>
                  <a:pt x="1795" y="4541"/>
                </a:lnTo>
                <a:lnTo>
                  <a:pt x="1787" y="4523"/>
                </a:lnTo>
                <a:lnTo>
                  <a:pt x="1778" y="4505"/>
                </a:lnTo>
                <a:lnTo>
                  <a:pt x="1770" y="4487"/>
                </a:lnTo>
                <a:lnTo>
                  <a:pt x="1761" y="4470"/>
                </a:lnTo>
                <a:lnTo>
                  <a:pt x="1751" y="4452"/>
                </a:lnTo>
                <a:lnTo>
                  <a:pt x="1742" y="4435"/>
                </a:lnTo>
                <a:lnTo>
                  <a:pt x="1731" y="4419"/>
                </a:lnTo>
                <a:lnTo>
                  <a:pt x="1720" y="4402"/>
                </a:lnTo>
                <a:lnTo>
                  <a:pt x="1710" y="4385"/>
                </a:lnTo>
                <a:lnTo>
                  <a:pt x="1698" y="4369"/>
                </a:lnTo>
                <a:lnTo>
                  <a:pt x="1687" y="4353"/>
                </a:lnTo>
                <a:lnTo>
                  <a:pt x="1674" y="4336"/>
                </a:lnTo>
                <a:lnTo>
                  <a:pt x="1662" y="4321"/>
                </a:lnTo>
                <a:lnTo>
                  <a:pt x="1649" y="4306"/>
                </a:lnTo>
                <a:lnTo>
                  <a:pt x="1636" y="4292"/>
                </a:lnTo>
                <a:lnTo>
                  <a:pt x="1623" y="4276"/>
                </a:lnTo>
                <a:lnTo>
                  <a:pt x="1609" y="4262"/>
                </a:lnTo>
                <a:lnTo>
                  <a:pt x="1581" y="4234"/>
                </a:lnTo>
                <a:lnTo>
                  <a:pt x="1552" y="4207"/>
                </a:lnTo>
                <a:lnTo>
                  <a:pt x="1520" y="4181"/>
                </a:lnTo>
                <a:lnTo>
                  <a:pt x="1489" y="4157"/>
                </a:lnTo>
                <a:lnTo>
                  <a:pt x="1472" y="4145"/>
                </a:lnTo>
                <a:lnTo>
                  <a:pt x="1456" y="4134"/>
                </a:lnTo>
                <a:lnTo>
                  <a:pt x="1439" y="4122"/>
                </a:lnTo>
                <a:lnTo>
                  <a:pt x="1421" y="4112"/>
                </a:lnTo>
                <a:lnTo>
                  <a:pt x="1405" y="4101"/>
                </a:lnTo>
                <a:lnTo>
                  <a:pt x="1386" y="4091"/>
                </a:lnTo>
                <a:lnTo>
                  <a:pt x="1368" y="4081"/>
                </a:lnTo>
                <a:lnTo>
                  <a:pt x="1350" y="4072"/>
                </a:lnTo>
                <a:lnTo>
                  <a:pt x="1331" y="4063"/>
                </a:lnTo>
                <a:lnTo>
                  <a:pt x="1312" y="4054"/>
                </a:lnTo>
                <a:lnTo>
                  <a:pt x="1312" y="3520"/>
                </a:lnTo>
                <a:lnTo>
                  <a:pt x="1312" y="2987"/>
                </a:lnTo>
                <a:lnTo>
                  <a:pt x="1312" y="2452"/>
                </a:lnTo>
                <a:lnTo>
                  <a:pt x="1312" y="1918"/>
                </a:lnTo>
                <a:lnTo>
                  <a:pt x="1312" y="1651"/>
                </a:lnTo>
                <a:lnTo>
                  <a:pt x="1312" y="1384"/>
                </a:lnTo>
                <a:lnTo>
                  <a:pt x="1312" y="1117"/>
                </a:lnTo>
                <a:lnTo>
                  <a:pt x="1312" y="851"/>
                </a:lnTo>
                <a:lnTo>
                  <a:pt x="1312" y="784"/>
                </a:lnTo>
                <a:lnTo>
                  <a:pt x="1312" y="717"/>
                </a:lnTo>
                <a:lnTo>
                  <a:pt x="1312" y="651"/>
                </a:lnTo>
                <a:lnTo>
                  <a:pt x="1312" y="584"/>
                </a:lnTo>
                <a:lnTo>
                  <a:pt x="1312" y="580"/>
                </a:lnTo>
                <a:lnTo>
                  <a:pt x="1312" y="575"/>
                </a:lnTo>
                <a:lnTo>
                  <a:pt x="1312" y="569"/>
                </a:lnTo>
                <a:lnTo>
                  <a:pt x="1312" y="562"/>
                </a:lnTo>
                <a:lnTo>
                  <a:pt x="1312" y="554"/>
                </a:lnTo>
                <a:lnTo>
                  <a:pt x="1312" y="547"/>
                </a:lnTo>
                <a:lnTo>
                  <a:pt x="1312" y="539"/>
                </a:lnTo>
                <a:lnTo>
                  <a:pt x="1312" y="530"/>
                </a:lnTo>
                <a:lnTo>
                  <a:pt x="1312" y="521"/>
                </a:lnTo>
                <a:lnTo>
                  <a:pt x="1312" y="512"/>
                </a:lnTo>
                <a:lnTo>
                  <a:pt x="1312" y="491"/>
                </a:lnTo>
                <a:lnTo>
                  <a:pt x="1312" y="471"/>
                </a:lnTo>
                <a:lnTo>
                  <a:pt x="1312" y="449"/>
                </a:lnTo>
                <a:lnTo>
                  <a:pt x="1312" y="429"/>
                </a:lnTo>
                <a:lnTo>
                  <a:pt x="1312" y="408"/>
                </a:lnTo>
                <a:lnTo>
                  <a:pt x="1311" y="387"/>
                </a:lnTo>
                <a:lnTo>
                  <a:pt x="1311" y="378"/>
                </a:lnTo>
                <a:lnTo>
                  <a:pt x="1311" y="368"/>
                </a:lnTo>
                <a:lnTo>
                  <a:pt x="1311" y="360"/>
                </a:lnTo>
                <a:lnTo>
                  <a:pt x="1309" y="351"/>
                </a:lnTo>
                <a:lnTo>
                  <a:pt x="1309" y="344"/>
                </a:lnTo>
                <a:lnTo>
                  <a:pt x="1309" y="337"/>
                </a:lnTo>
                <a:lnTo>
                  <a:pt x="1308" y="331"/>
                </a:lnTo>
                <a:lnTo>
                  <a:pt x="1308" y="325"/>
                </a:lnTo>
                <a:lnTo>
                  <a:pt x="1308" y="319"/>
                </a:lnTo>
                <a:lnTo>
                  <a:pt x="1307" y="316"/>
                </a:lnTo>
                <a:lnTo>
                  <a:pt x="1304" y="298"/>
                </a:lnTo>
                <a:lnTo>
                  <a:pt x="1299" y="282"/>
                </a:lnTo>
                <a:lnTo>
                  <a:pt x="1295" y="265"/>
                </a:lnTo>
                <a:lnTo>
                  <a:pt x="1290" y="249"/>
                </a:lnTo>
                <a:lnTo>
                  <a:pt x="1284" y="233"/>
                </a:lnTo>
                <a:lnTo>
                  <a:pt x="1278" y="218"/>
                </a:lnTo>
                <a:lnTo>
                  <a:pt x="1270" y="204"/>
                </a:lnTo>
                <a:lnTo>
                  <a:pt x="1262" y="188"/>
                </a:lnTo>
                <a:lnTo>
                  <a:pt x="1253" y="176"/>
                </a:lnTo>
                <a:lnTo>
                  <a:pt x="1245" y="161"/>
                </a:lnTo>
                <a:lnTo>
                  <a:pt x="1234" y="149"/>
                </a:lnTo>
                <a:lnTo>
                  <a:pt x="1226" y="136"/>
                </a:lnTo>
                <a:lnTo>
                  <a:pt x="1214" y="123"/>
                </a:lnTo>
                <a:lnTo>
                  <a:pt x="1203" y="111"/>
                </a:lnTo>
                <a:lnTo>
                  <a:pt x="1191" y="100"/>
                </a:lnTo>
                <a:lnTo>
                  <a:pt x="1180" y="89"/>
                </a:lnTo>
                <a:lnTo>
                  <a:pt x="1167" y="79"/>
                </a:lnTo>
                <a:lnTo>
                  <a:pt x="1154" y="69"/>
                </a:lnTo>
                <a:lnTo>
                  <a:pt x="1140" y="60"/>
                </a:lnTo>
                <a:lnTo>
                  <a:pt x="1126" y="51"/>
                </a:lnTo>
                <a:lnTo>
                  <a:pt x="1112" y="43"/>
                </a:lnTo>
                <a:lnTo>
                  <a:pt x="1098" y="36"/>
                </a:lnTo>
                <a:lnTo>
                  <a:pt x="1083" y="29"/>
                </a:lnTo>
                <a:lnTo>
                  <a:pt x="1068" y="24"/>
                </a:lnTo>
                <a:lnTo>
                  <a:pt x="1053" y="18"/>
                </a:lnTo>
                <a:lnTo>
                  <a:pt x="1036" y="14"/>
                </a:lnTo>
                <a:lnTo>
                  <a:pt x="1021" y="9"/>
                </a:lnTo>
                <a:lnTo>
                  <a:pt x="1004" y="6"/>
                </a:lnTo>
                <a:lnTo>
                  <a:pt x="988" y="3"/>
                </a:lnTo>
                <a:lnTo>
                  <a:pt x="971" y="1"/>
                </a:lnTo>
                <a:lnTo>
                  <a:pt x="955" y="0"/>
                </a:lnTo>
                <a:lnTo>
                  <a:pt x="937" y="0"/>
                </a:lnTo>
                <a:lnTo>
                  <a:pt x="920" y="0"/>
                </a:lnTo>
                <a:lnTo>
                  <a:pt x="904" y="1"/>
                </a:lnTo>
                <a:lnTo>
                  <a:pt x="887" y="3"/>
                </a:lnTo>
                <a:lnTo>
                  <a:pt x="871" y="6"/>
                </a:lnTo>
                <a:lnTo>
                  <a:pt x="854" y="9"/>
                </a:lnTo>
                <a:lnTo>
                  <a:pt x="838" y="14"/>
                </a:lnTo>
                <a:lnTo>
                  <a:pt x="823" y="18"/>
                </a:lnTo>
                <a:lnTo>
                  <a:pt x="807" y="24"/>
                </a:lnTo>
                <a:lnTo>
                  <a:pt x="792" y="29"/>
                </a:lnTo>
                <a:lnTo>
                  <a:pt x="777" y="37"/>
                </a:lnTo>
                <a:lnTo>
                  <a:pt x="763" y="43"/>
                </a:lnTo>
                <a:lnTo>
                  <a:pt x="748" y="51"/>
                </a:lnTo>
                <a:lnTo>
                  <a:pt x="735" y="60"/>
                </a:lnTo>
                <a:lnTo>
                  <a:pt x="721" y="69"/>
                </a:lnTo>
                <a:lnTo>
                  <a:pt x="708" y="79"/>
                </a:lnTo>
                <a:lnTo>
                  <a:pt x="695" y="89"/>
                </a:lnTo>
                <a:lnTo>
                  <a:pt x="683" y="100"/>
                </a:lnTo>
                <a:lnTo>
                  <a:pt x="671" y="111"/>
                </a:lnTo>
                <a:lnTo>
                  <a:pt x="660" y="123"/>
                </a:lnTo>
                <a:lnTo>
                  <a:pt x="650" y="136"/>
                </a:lnTo>
                <a:lnTo>
                  <a:pt x="640" y="149"/>
                </a:lnTo>
                <a:lnTo>
                  <a:pt x="631" y="161"/>
                </a:lnTo>
                <a:lnTo>
                  <a:pt x="620" y="176"/>
                </a:lnTo>
                <a:lnTo>
                  <a:pt x="613" y="190"/>
                </a:lnTo>
                <a:lnTo>
                  <a:pt x="605" y="204"/>
                </a:lnTo>
                <a:lnTo>
                  <a:pt x="598" y="219"/>
                </a:lnTo>
                <a:lnTo>
                  <a:pt x="591" y="235"/>
                </a:lnTo>
                <a:lnTo>
                  <a:pt x="585" y="250"/>
                </a:lnTo>
                <a:lnTo>
                  <a:pt x="580" y="265"/>
                </a:lnTo>
                <a:lnTo>
                  <a:pt x="575" y="282"/>
                </a:lnTo>
                <a:lnTo>
                  <a:pt x="571" y="299"/>
                </a:lnTo>
                <a:lnTo>
                  <a:pt x="568" y="316"/>
                </a:lnTo>
                <a:lnTo>
                  <a:pt x="567" y="319"/>
                </a:lnTo>
                <a:lnTo>
                  <a:pt x="567" y="325"/>
                </a:lnTo>
                <a:lnTo>
                  <a:pt x="566" y="331"/>
                </a:lnTo>
                <a:lnTo>
                  <a:pt x="566" y="337"/>
                </a:lnTo>
                <a:lnTo>
                  <a:pt x="566" y="345"/>
                </a:lnTo>
                <a:lnTo>
                  <a:pt x="565" y="353"/>
                </a:lnTo>
                <a:lnTo>
                  <a:pt x="565" y="360"/>
                </a:lnTo>
                <a:lnTo>
                  <a:pt x="565" y="369"/>
                </a:lnTo>
                <a:lnTo>
                  <a:pt x="563" y="378"/>
                </a:lnTo>
                <a:lnTo>
                  <a:pt x="563" y="387"/>
                </a:lnTo>
                <a:lnTo>
                  <a:pt x="563" y="408"/>
                </a:lnTo>
                <a:lnTo>
                  <a:pt x="563" y="429"/>
                </a:lnTo>
                <a:lnTo>
                  <a:pt x="563" y="450"/>
                </a:lnTo>
                <a:lnTo>
                  <a:pt x="562" y="471"/>
                </a:lnTo>
                <a:lnTo>
                  <a:pt x="562" y="493"/>
                </a:lnTo>
                <a:lnTo>
                  <a:pt x="562" y="512"/>
                </a:lnTo>
                <a:lnTo>
                  <a:pt x="562" y="522"/>
                </a:lnTo>
                <a:lnTo>
                  <a:pt x="562" y="531"/>
                </a:lnTo>
                <a:lnTo>
                  <a:pt x="562" y="540"/>
                </a:lnTo>
                <a:lnTo>
                  <a:pt x="562" y="548"/>
                </a:lnTo>
                <a:lnTo>
                  <a:pt x="562" y="556"/>
                </a:lnTo>
                <a:lnTo>
                  <a:pt x="562" y="563"/>
                </a:lnTo>
                <a:lnTo>
                  <a:pt x="563" y="570"/>
                </a:lnTo>
                <a:lnTo>
                  <a:pt x="563" y="575"/>
                </a:lnTo>
                <a:lnTo>
                  <a:pt x="563" y="580"/>
                </a:lnTo>
                <a:lnTo>
                  <a:pt x="563" y="584"/>
                </a:lnTo>
                <a:lnTo>
                  <a:pt x="563" y="651"/>
                </a:lnTo>
                <a:lnTo>
                  <a:pt x="563" y="717"/>
                </a:lnTo>
                <a:lnTo>
                  <a:pt x="563" y="784"/>
                </a:lnTo>
                <a:lnTo>
                  <a:pt x="563" y="851"/>
                </a:lnTo>
                <a:lnTo>
                  <a:pt x="563" y="1118"/>
                </a:lnTo>
                <a:lnTo>
                  <a:pt x="563" y="1385"/>
                </a:lnTo>
                <a:lnTo>
                  <a:pt x="563" y="1652"/>
                </a:lnTo>
                <a:lnTo>
                  <a:pt x="563" y="1918"/>
                </a:lnTo>
                <a:lnTo>
                  <a:pt x="563" y="2452"/>
                </a:lnTo>
                <a:lnTo>
                  <a:pt x="563" y="2987"/>
                </a:lnTo>
                <a:lnTo>
                  <a:pt x="563" y="3520"/>
                </a:lnTo>
                <a:lnTo>
                  <a:pt x="563" y="4054"/>
                </a:lnTo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127000" prst="artDeco"/>
          </a:sp3d>
        </xdr:spPr>
        <xdr:txBody>
          <a:bodyPr anchor="ctr"/>
          <a:lstStyle/>
          <a:p>
            <a:endParaRPr lang="en-US" b="1"/>
          </a:p>
        </xdr:txBody>
      </xdr:sp>
      <xdr:sp macro="" textlink="">
        <xdr:nvSpPr>
          <xdr:cNvPr id="22" name="Thermometer Mercury Background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 bwMode="auto">
          <a:xfrm>
            <a:off x="13030278" y="3221790"/>
            <a:ext cx="128008" cy="1771322"/>
          </a:xfrm>
          <a:prstGeom prst="roundRect">
            <a:avLst>
              <a:gd name="adj" fmla="val 48342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b="1"/>
          </a:p>
        </xdr:txBody>
      </xdr:sp>
      <xdr:graphicFrame macro="">
        <xdr:nvGraphicFramePr>
          <xdr:cNvPr id="23" name="Thermometer Mercury Chart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aphicFramePr>
            <a:graphicFrameLocks/>
          </xdr:cNvGraphicFramePr>
        </xdr:nvGraphicFramePr>
        <xdr:xfrm>
          <a:off x="12203210" y="3097791"/>
          <a:ext cx="1299880" cy="19806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4" name="Thermometer Bulb Circle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 bwMode="auto">
          <a:xfrm>
            <a:off x="12760039" y="4892848"/>
            <a:ext cx="689821" cy="688476"/>
          </a:xfrm>
          <a:prstGeom prst="ellipse">
            <a:avLst/>
          </a:prstGeom>
          <a:solidFill>
            <a:srgbClr val="00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b="1"/>
          </a:p>
        </xdr:txBody>
      </xdr:sp>
      <xdr:sp macro="" textlink="Z28">
        <xdr:nvSpPr>
          <xdr:cNvPr id="25" name="Thermometer Small % Value Text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 bwMode="auto">
          <a:xfrm>
            <a:off x="12638192" y="5026072"/>
            <a:ext cx="993092" cy="3762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B9A51538-25CE-4CE1-A8DA-F7B2DC3CDBB5}" type="TxLink">
              <a:rPr lang="en-US" sz="1600" b="1" i="0" u="none" strike="noStrike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/>
                <a:ea typeface="+mn-ea"/>
                <a:cs typeface="Arial"/>
              </a:rPr>
              <a:pPr algn="ctr"/>
              <a:t>#¡DIV/0!</a:t>
            </a:fld>
            <a:endParaRPr lang="en-US" sz="4400" b="1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ri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22</xdr:col>
      <xdr:colOff>226218</xdr:colOff>
      <xdr:row>7</xdr:row>
      <xdr:rowOff>95249</xdr:rowOff>
    </xdr:from>
    <xdr:to>
      <xdr:col>24</xdr:col>
      <xdr:colOff>583406</xdr:colOff>
      <xdr:row>9</xdr:row>
      <xdr:rowOff>23812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2251531" y="3024187"/>
          <a:ext cx="1702594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latin typeface="Arial" panose="020B0604020202020204" pitchFamily="34" charset="0"/>
              <a:cs typeface="Arial" panose="020B0604020202020204" pitchFamily="34" charset="0"/>
            </a:rPr>
            <a:t>Avance General</a:t>
          </a:r>
        </a:p>
      </xdr:txBody>
    </xdr:sp>
    <xdr:clientData/>
  </xdr:twoCellAnchor>
  <xdr:twoCellAnchor editAs="oneCell">
    <xdr:from>
      <xdr:col>2</xdr:col>
      <xdr:colOff>609600</xdr:colOff>
      <xdr:row>1</xdr:row>
      <xdr:rowOff>19050</xdr:rowOff>
    </xdr:from>
    <xdr:to>
      <xdr:col>5</xdr:col>
      <xdr:colOff>463550</xdr:colOff>
      <xdr:row>2</xdr:row>
      <xdr:rowOff>605790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70228B-AB1C-EC70-B693-0A38A4AD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0" y="76200"/>
          <a:ext cx="2025650" cy="1215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447387</xdr:colOff>
      <xdr:row>29</xdr:row>
      <xdr:rowOff>72160</xdr:rowOff>
    </xdr:from>
    <xdr:to>
      <xdr:col>26</xdr:col>
      <xdr:colOff>28864</xdr:colOff>
      <xdr:row>62</xdr:row>
      <xdr:rowOff>66386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345588</xdr:colOff>
      <xdr:row>1</xdr:row>
      <xdr:rowOff>44823</xdr:rowOff>
    </xdr:from>
    <xdr:to>
      <xdr:col>2</xdr:col>
      <xdr:colOff>618119</xdr:colOff>
      <xdr:row>2</xdr:row>
      <xdr:rowOff>402652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E24236-B24F-405D-98FD-FD210888C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9413" y="168648"/>
          <a:ext cx="1310756" cy="786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31A409A\Pozo%20de%20desarrollo%20Santa%20Cl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Estadisticos"/>
      <sheetName val="Cliente"/>
      <sheetName val="Graficos"/>
      <sheetName val="TBG"/>
      <sheetName val="LTO"/>
      <sheetName val="Indices de C. Legal Amb."/>
      <sheetName val="Accidentes Personas"/>
      <sheetName val="Eventos Ambientales"/>
      <sheetName val="Otros Eventos"/>
      <sheetName val="Actividades Semanal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DW102"/>
  <sheetViews>
    <sheetView showGridLines="0" tabSelected="1" view="pageBreakPreview" zoomScale="85" zoomScaleNormal="40" zoomScaleSheetLayoutView="85" workbookViewId="0">
      <pane xSplit="7" ySplit="8" topLeftCell="BI9" activePane="bottomRight" state="frozen"/>
      <selection pane="topRight" activeCell="H1" sqref="H1"/>
      <selection pane="bottomLeft" activeCell="A9" sqref="A9"/>
      <selection pane="bottomRight" activeCell="C2" sqref="C2:CH2"/>
    </sheetView>
  </sheetViews>
  <sheetFormatPr baseColWidth="10" defaultColWidth="11.42578125" defaultRowHeight="12.75" outlineLevelRow="2" outlineLevelCol="1" x14ac:dyDescent="0.2"/>
  <cols>
    <col min="1" max="1" width="1.85546875" style="69" customWidth="1"/>
    <col min="2" max="2" width="57.5703125" style="89" customWidth="1"/>
    <col min="3" max="3" width="15.85546875" style="76" customWidth="1"/>
    <col min="4" max="4" width="17.42578125" style="76" customWidth="1"/>
    <col min="5" max="5" width="27" style="76" customWidth="1"/>
    <col min="6" max="6" width="19" style="70" customWidth="1"/>
    <col min="7" max="7" width="25" style="90" customWidth="1"/>
    <col min="8" max="8" width="3.42578125" style="89" customWidth="1"/>
    <col min="9" max="11" width="3.140625" style="74" customWidth="1" outlineLevel="1"/>
    <col min="12" max="12" width="3.42578125" style="74" customWidth="1" outlineLevel="1"/>
    <col min="13" max="13" width="4.140625" style="73" customWidth="1" outlineLevel="1"/>
    <col min="14" max="15" width="3.140625" style="73" customWidth="1" outlineLevel="1"/>
    <col min="16" max="16" width="3.5703125" style="73" customWidth="1" outlineLevel="1"/>
    <col min="17" max="17" width="3.85546875" style="73" customWidth="1" outlineLevel="1"/>
    <col min="18" max="18" width="3.28515625" style="73" customWidth="1"/>
    <col min="19" max="20" width="3.140625" style="73" customWidth="1" outlineLevel="1"/>
    <col min="21" max="21" width="4" style="73" customWidth="1" outlineLevel="1"/>
    <col min="22" max="25" width="3.140625" style="73" customWidth="1" outlineLevel="1"/>
    <col min="26" max="26" width="3.5703125" style="73" customWidth="1" outlineLevel="1"/>
    <col min="27" max="27" width="4" style="73" customWidth="1" outlineLevel="1"/>
    <col min="28" max="28" width="3.140625" style="73" bestFit="1" customWidth="1"/>
    <col min="29" max="33" width="3.140625" style="73" customWidth="1" outlineLevel="1"/>
    <col min="34" max="36" width="3.85546875" style="74" customWidth="1" outlineLevel="1"/>
    <col min="37" max="37" width="4.42578125" style="73" customWidth="1" outlineLevel="1"/>
    <col min="38" max="38" width="3.140625" style="74" customWidth="1"/>
    <col min="39" max="45" width="3.140625" style="74" customWidth="1" outlineLevel="1"/>
    <col min="46" max="46" width="3.5703125" style="74" customWidth="1" outlineLevel="1"/>
    <col min="47" max="47" width="4.140625" style="74" customWidth="1" outlineLevel="1"/>
    <col min="48" max="48" width="3.140625" style="74" customWidth="1"/>
    <col min="49" max="54" width="3.140625" style="73" customWidth="1" outlineLevel="1"/>
    <col min="55" max="55" width="3.140625" style="74" customWidth="1" outlineLevel="1"/>
    <col min="56" max="56" width="3" style="74" customWidth="1" outlineLevel="1"/>
    <col min="57" max="57" width="3.5703125" style="73" customWidth="1" outlineLevel="1"/>
    <col min="58" max="58" width="3.140625" style="73" customWidth="1"/>
    <col min="59" max="59" width="3.140625" style="73" customWidth="1" outlineLevel="1"/>
    <col min="60" max="60" width="3.42578125" style="73" customWidth="1" outlineLevel="1"/>
    <col min="61" max="62" width="3.140625" style="73" customWidth="1" outlineLevel="1"/>
    <col min="63" max="65" width="3.140625" style="74" customWidth="1" outlineLevel="1"/>
    <col min="66" max="66" width="3" style="74" customWidth="1" outlineLevel="1"/>
    <col min="67" max="67" width="3.5703125" style="73" customWidth="1" outlineLevel="1"/>
    <col min="68" max="68" width="3.140625" style="73" customWidth="1"/>
    <col min="69" max="73" width="3.140625" style="73" customWidth="1" outlineLevel="1"/>
    <col min="74" max="74" width="3.42578125" style="73" customWidth="1" outlineLevel="1"/>
    <col min="75" max="75" width="3.5703125" style="73" customWidth="1" outlineLevel="1"/>
    <col min="76" max="77" width="3.140625" style="73" customWidth="1" outlineLevel="1"/>
    <col min="78" max="78" width="3.140625" style="73" customWidth="1"/>
    <col min="79" max="85" width="3.140625" style="73" customWidth="1" outlineLevel="1"/>
    <col min="86" max="86" width="4" style="73" customWidth="1" outlineLevel="1"/>
    <col min="87" max="87" width="3.85546875" style="74" customWidth="1" outlineLevel="1"/>
    <col min="88" max="88" width="3.140625" style="74" customWidth="1"/>
    <col min="89" max="91" width="3.140625" style="74" customWidth="1" outlineLevel="1"/>
    <col min="92" max="92" width="3.85546875" style="74" customWidth="1" outlineLevel="1"/>
    <col min="93" max="95" width="3.140625" style="74" customWidth="1" outlineLevel="1"/>
    <col min="96" max="96" width="3.28515625" style="74" customWidth="1" outlineLevel="1"/>
    <col min="97" max="97" width="3" style="74" customWidth="1" outlineLevel="1"/>
    <col min="98" max="98" width="3.140625" style="74" customWidth="1"/>
    <col min="99" max="103" width="3.140625" style="74" customWidth="1" outlineLevel="1"/>
    <col min="104" max="104" width="3.42578125" style="74" customWidth="1" outlineLevel="1"/>
    <col min="105" max="107" width="3.140625" style="74" customWidth="1" outlineLevel="1"/>
    <col min="108" max="108" width="3.140625" style="74" customWidth="1"/>
    <col min="109" max="115" width="3.140625" style="74" customWidth="1" outlineLevel="1"/>
    <col min="116" max="116" width="3.28515625" style="74" customWidth="1" outlineLevel="1"/>
    <col min="117" max="117" width="3.140625" style="74" customWidth="1" outlineLevel="1"/>
    <col min="118" max="118" width="3.140625" style="74" customWidth="1"/>
    <col min="119" max="122" width="3.140625" style="74" customWidth="1" outlineLevel="1"/>
    <col min="123" max="123" width="3.85546875" style="74" customWidth="1" outlineLevel="1"/>
    <col min="124" max="124" width="3.42578125" style="74" customWidth="1" outlineLevel="1"/>
    <col min="125" max="126" width="3.28515625" style="74" customWidth="1" outlineLevel="1"/>
    <col min="127" max="127" width="3" style="74" customWidth="1" outlineLevel="1"/>
    <col min="128" max="16384" width="11.42578125" style="69"/>
  </cols>
  <sheetData>
    <row r="1" spans="1:127" ht="7.5" customHeight="1" x14ac:dyDescent="0.2">
      <c r="A1" s="68">
        <v>1</v>
      </c>
      <c r="C1" s="69"/>
      <c r="D1" s="69"/>
      <c r="E1" s="69"/>
      <c r="G1" s="7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H1" s="73"/>
      <c r="AI1" s="73"/>
      <c r="AJ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BA1" s="74"/>
      <c r="BB1" s="74"/>
      <c r="BE1" s="74"/>
      <c r="BF1" s="74"/>
      <c r="BG1" s="74"/>
      <c r="BH1" s="74"/>
      <c r="BI1" s="74"/>
      <c r="BJ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</row>
    <row r="2" spans="1:127" ht="52.5" customHeight="1" x14ac:dyDescent="0.2">
      <c r="A2" s="68">
        <v>0</v>
      </c>
      <c r="B2" s="167"/>
      <c r="C2" s="150" t="s">
        <v>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1"/>
      <c r="CI2" s="148" t="s">
        <v>88</v>
      </c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</row>
    <row r="3" spans="1:127" ht="52.5" customHeight="1" x14ac:dyDescent="0.2">
      <c r="A3" s="68"/>
      <c r="B3" s="167"/>
      <c r="C3" s="159" t="s">
        <v>86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 t="s">
        <v>1</v>
      </c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60"/>
      <c r="CI3" s="149" t="s">
        <v>87</v>
      </c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</row>
    <row r="4" spans="1:127" x14ac:dyDescent="0.2">
      <c r="A4" s="68"/>
      <c r="B4" s="168"/>
      <c r="C4" s="168"/>
      <c r="D4" s="168"/>
      <c r="E4" s="168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69"/>
      <c r="DU4" s="69"/>
      <c r="DV4" s="69"/>
      <c r="DW4" s="69"/>
    </row>
    <row r="5" spans="1:127" ht="14.25" customHeight="1" x14ac:dyDescent="0.2">
      <c r="A5" s="74"/>
      <c r="B5" s="176" t="s">
        <v>2</v>
      </c>
      <c r="C5" s="176" t="s">
        <v>3</v>
      </c>
      <c r="D5" s="176" t="s">
        <v>4</v>
      </c>
      <c r="E5" s="176" t="s">
        <v>5</v>
      </c>
      <c r="F5" s="152" t="e">
        <f>+AVERAGE(F9:F70)</f>
        <v>#DIV/0!</v>
      </c>
      <c r="G5" s="179" t="s">
        <v>6</v>
      </c>
      <c r="H5" s="172">
        <v>45658</v>
      </c>
      <c r="I5" s="173"/>
      <c r="J5" s="173"/>
      <c r="K5" s="173"/>
      <c r="L5" s="173"/>
      <c r="M5" s="173"/>
      <c r="N5" s="173"/>
      <c r="O5" s="173"/>
      <c r="P5" s="173"/>
      <c r="Q5" s="174"/>
      <c r="R5" s="172">
        <v>45689</v>
      </c>
      <c r="S5" s="173"/>
      <c r="T5" s="173"/>
      <c r="U5" s="173"/>
      <c r="V5" s="173"/>
      <c r="W5" s="173"/>
      <c r="X5" s="173"/>
      <c r="Y5" s="173"/>
      <c r="Z5" s="173"/>
      <c r="AA5" s="174"/>
      <c r="AB5" s="172">
        <v>45717</v>
      </c>
      <c r="AC5" s="173"/>
      <c r="AD5" s="173"/>
      <c r="AE5" s="173"/>
      <c r="AF5" s="173"/>
      <c r="AG5" s="173"/>
      <c r="AH5" s="173"/>
      <c r="AI5" s="173"/>
      <c r="AJ5" s="173"/>
      <c r="AK5" s="174"/>
      <c r="AL5" s="172">
        <v>45748</v>
      </c>
      <c r="AM5" s="173"/>
      <c r="AN5" s="173"/>
      <c r="AO5" s="173"/>
      <c r="AP5" s="173"/>
      <c r="AQ5" s="173"/>
      <c r="AR5" s="173"/>
      <c r="AS5" s="173"/>
      <c r="AT5" s="173"/>
      <c r="AU5" s="174"/>
      <c r="AV5" s="172">
        <v>45778</v>
      </c>
      <c r="AW5" s="173"/>
      <c r="AX5" s="173"/>
      <c r="AY5" s="173"/>
      <c r="AZ5" s="173"/>
      <c r="BA5" s="173"/>
      <c r="BB5" s="173"/>
      <c r="BC5" s="173"/>
      <c r="BD5" s="173"/>
      <c r="BE5" s="174"/>
      <c r="BF5" s="172">
        <v>45809</v>
      </c>
      <c r="BG5" s="173"/>
      <c r="BH5" s="173"/>
      <c r="BI5" s="173"/>
      <c r="BJ5" s="173"/>
      <c r="BK5" s="173"/>
      <c r="BL5" s="173"/>
      <c r="BM5" s="173"/>
      <c r="BN5" s="173"/>
      <c r="BO5" s="174"/>
      <c r="BP5" s="172">
        <v>45839</v>
      </c>
      <c r="BQ5" s="173"/>
      <c r="BR5" s="173"/>
      <c r="BS5" s="173"/>
      <c r="BT5" s="173"/>
      <c r="BU5" s="173"/>
      <c r="BV5" s="173"/>
      <c r="BW5" s="173"/>
      <c r="BX5" s="173"/>
      <c r="BY5" s="174"/>
      <c r="BZ5" s="172">
        <v>45870</v>
      </c>
      <c r="CA5" s="173"/>
      <c r="CB5" s="173"/>
      <c r="CC5" s="173"/>
      <c r="CD5" s="173"/>
      <c r="CE5" s="173"/>
      <c r="CF5" s="173"/>
      <c r="CG5" s="173"/>
      <c r="CH5" s="173"/>
      <c r="CI5" s="174"/>
      <c r="CJ5" s="172">
        <v>45901</v>
      </c>
      <c r="CK5" s="173"/>
      <c r="CL5" s="173"/>
      <c r="CM5" s="173"/>
      <c r="CN5" s="173"/>
      <c r="CO5" s="173"/>
      <c r="CP5" s="173"/>
      <c r="CQ5" s="173"/>
      <c r="CR5" s="173"/>
      <c r="CS5" s="174"/>
      <c r="CT5" s="172">
        <v>45931</v>
      </c>
      <c r="CU5" s="173"/>
      <c r="CV5" s="173"/>
      <c r="CW5" s="173"/>
      <c r="CX5" s="173"/>
      <c r="CY5" s="173"/>
      <c r="CZ5" s="173"/>
      <c r="DA5" s="173"/>
      <c r="DB5" s="173"/>
      <c r="DC5" s="174"/>
      <c r="DD5" s="172">
        <v>45962</v>
      </c>
      <c r="DE5" s="173"/>
      <c r="DF5" s="173"/>
      <c r="DG5" s="173"/>
      <c r="DH5" s="173"/>
      <c r="DI5" s="173"/>
      <c r="DJ5" s="173"/>
      <c r="DK5" s="173"/>
      <c r="DL5" s="173"/>
      <c r="DM5" s="174"/>
      <c r="DN5" s="172">
        <v>45992</v>
      </c>
      <c r="DO5" s="173"/>
      <c r="DP5" s="173"/>
      <c r="DQ5" s="173"/>
      <c r="DR5" s="173"/>
      <c r="DS5" s="173"/>
      <c r="DT5" s="173"/>
      <c r="DU5" s="173"/>
      <c r="DV5" s="173"/>
      <c r="DW5" s="174"/>
    </row>
    <row r="6" spans="1:127" ht="12.75" customHeight="1" x14ac:dyDescent="0.2">
      <c r="B6" s="177"/>
      <c r="C6" s="177"/>
      <c r="D6" s="177"/>
      <c r="E6" s="177"/>
      <c r="F6" s="153"/>
      <c r="G6" s="180"/>
      <c r="H6" s="154">
        <v>1</v>
      </c>
      <c r="I6" s="156"/>
      <c r="J6" s="154">
        <v>2</v>
      </c>
      <c r="K6" s="156"/>
      <c r="L6" s="154">
        <v>3</v>
      </c>
      <c r="M6" s="156"/>
      <c r="N6" s="154">
        <v>4</v>
      </c>
      <c r="O6" s="156"/>
      <c r="P6" s="154">
        <v>5</v>
      </c>
      <c r="Q6" s="155"/>
      <c r="R6" s="157">
        <v>6</v>
      </c>
      <c r="S6" s="156"/>
      <c r="T6" s="154">
        <f>+R6+1</f>
        <v>7</v>
      </c>
      <c r="U6" s="156"/>
      <c r="V6" s="154">
        <f>+T6+1</f>
        <v>8</v>
      </c>
      <c r="W6" s="156"/>
      <c r="X6" s="154">
        <f>+V6+1</f>
        <v>9</v>
      </c>
      <c r="Y6" s="156"/>
      <c r="Z6" s="154">
        <f>+X6+1</f>
        <v>10</v>
      </c>
      <c r="AA6" s="155"/>
      <c r="AB6" s="157">
        <f>+Z6+1</f>
        <v>11</v>
      </c>
      <c r="AC6" s="156"/>
      <c r="AD6" s="154">
        <f>+AB6+1</f>
        <v>12</v>
      </c>
      <c r="AE6" s="156"/>
      <c r="AF6" s="154">
        <f>+AD6+1</f>
        <v>13</v>
      </c>
      <c r="AG6" s="156"/>
      <c r="AH6" s="154">
        <f>+AF6+1</f>
        <v>14</v>
      </c>
      <c r="AI6" s="156"/>
      <c r="AJ6" s="154">
        <f>+AH6+1</f>
        <v>15</v>
      </c>
      <c r="AK6" s="171"/>
      <c r="AL6" s="155">
        <f>+AJ6+1</f>
        <v>16</v>
      </c>
      <c r="AM6" s="156"/>
      <c r="AN6" s="154">
        <f>+AL6+1</f>
        <v>17</v>
      </c>
      <c r="AO6" s="156"/>
      <c r="AP6" s="154">
        <f>+AN6+1</f>
        <v>18</v>
      </c>
      <c r="AQ6" s="156"/>
      <c r="AR6" s="154">
        <f>+AP6+1</f>
        <v>19</v>
      </c>
      <c r="AS6" s="156"/>
      <c r="AT6" s="154">
        <f>+AR6+1</f>
        <v>20</v>
      </c>
      <c r="AU6" s="155"/>
      <c r="AV6" s="157">
        <f>+AT6+1</f>
        <v>21</v>
      </c>
      <c r="AW6" s="156"/>
      <c r="AX6" s="154">
        <f>+AV6+1</f>
        <v>22</v>
      </c>
      <c r="AY6" s="156"/>
      <c r="AZ6" s="154">
        <f>+AX6+1</f>
        <v>23</v>
      </c>
      <c r="BA6" s="156"/>
      <c r="BB6" s="154">
        <f>+AZ6+1</f>
        <v>24</v>
      </c>
      <c r="BC6" s="156"/>
      <c r="BD6" s="154">
        <f>+BB6+1</f>
        <v>25</v>
      </c>
      <c r="BE6" s="171"/>
      <c r="BF6" s="155">
        <f>+BD6+1</f>
        <v>26</v>
      </c>
      <c r="BG6" s="156"/>
      <c r="BH6" s="154">
        <f>+BF6+1</f>
        <v>27</v>
      </c>
      <c r="BI6" s="156"/>
      <c r="BJ6" s="154">
        <f>+BH6+1</f>
        <v>28</v>
      </c>
      <c r="BK6" s="156"/>
      <c r="BL6" s="154">
        <f>+BJ6+1</f>
        <v>29</v>
      </c>
      <c r="BM6" s="156"/>
      <c r="BN6" s="154">
        <f>+BL6+1</f>
        <v>30</v>
      </c>
      <c r="BO6" s="155"/>
      <c r="BP6" s="157">
        <f>+BN6+1</f>
        <v>31</v>
      </c>
      <c r="BQ6" s="156"/>
      <c r="BR6" s="154">
        <f>+BP6+1</f>
        <v>32</v>
      </c>
      <c r="BS6" s="156"/>
      <c r="BT6" s="154">
        <f>+BR6+1</f>
        <v>33</v>
      </c>
      <c r="BU6" s="156"/>
      <c r="BV6" s="154">
        <f>+BT6+1</f>
        <v>34</v>
      </c>
      <c r="BW6" s="156"/>
      <c r="BX6" s="154">
        <f>+BV6+1</f>
        <v>35</v>
      </c>
      <c r="BY6" s="171"/>
      <c r="BZ6" s="155">
        <f>+BX6+1</f>
        <v>36</v>
      </c>
      <c r="CA6" s="156"/>
      <c r="CB6" s="154">
        <f>+BZ6+1</f>
        <v>37</v>
      </c>
      <c r="CC6" s="156"/>
      <c r="CD6" s="154">
        <f>+CB6+1</f>
        <v>38</v>
      </c>
      <c r="CE6" s="156"/>
      <c r="CF6" s="154">
        <f>+CD6+1</f>
        <v>39</v>
      </c>
      <c r="CG6" s="156"/>
      <c r="CH6" s="154">
        <f>+CF6+1</f>
        <v>40</v>
      </c>
      <c r="CI6" s="155"/>
      <c r="CJ6" s="157">
        <f>+CH6+1</f>
        <v>41</v>
      </c>
      <c r="CK6" s="156"/>
      <c r="CL6" s="154">
        <f>+CJ6+1</f>
        <v>42</v>
      </c>
      <c r="CM6" s="156"/>
      <c r="CN6" s="154">
        <f>+CL6+1</f>
        <v>43</v>
      </c>
      <c r="CO6" s="156"/>
      <c r="CP6" s="154">
        <f>+CN6+1</f>
        <v>44</v>
      </c>
      <c r="CQ6" s="156"/>
      <c r="CR6" s="154">
        <f>+CP6+1</f>
        <v>45</v>
      </c>
      <c r="CS6" s="171"/>
      <c r="CT6" s="155">
        <f>+CR6+1</f>
        <v>46</v>
      </c>
      <c r="CU6" s="156"/>
      <c r="CV6" s="154">
        <f>+CT6+1</f>
        <v>47</v>
      </c>
      <c r="CW6" s="156"/>
      <c r="CX6" s="154">
        <f>+CV6+1</f>
        <v>48</v>
      </c>
      <c r="CY6" s="156"/>
      <c r="CZ6" s="154">
        <f>+CX6+1</f>
        <v>49</v>
      </c>
      <c r="DA6" s="156"/>
      <c r="DB6" s="154">
        <f>+CZ6+1</f>
        <v>50</v>
      </c>
      <c r="DC6" s="155"/>
      <c r="DD6" s="157">
        <f>+DB6+1</f>
        <v>51</v>
      </c>
      <c r="DE6" s="156"/>
      <c r="DF6" s="154">
        <f>+DD6+1</f>
        <v>52</v>
      </c>
      <c r="DG6" s="155"/>
      <c r="DH6" s="154">
        <f>+DF6+1</f>
        <v>53</v>
      </c>
      <c r="DI6" s="156"/>
      <c r="DJ6" s="154">
        <f>+DH6+1</f>
        <v>54</v>
      </c>
      <c r="DK6" s="156"/>
      <c r="DL6" s="154">
        <f>+DJ6+1</f>
        <v>55</v>
      </c>
      <c r="DM6" s="171"/>
      <c r="DN6" s="155">
        <f>+DL6+1</f>
        <v>56</v>
      </c>
      <c r="DO6" s="156"/>
      <c r="DP6" s="154">
        <f>+DN6+1</f>
        <v>57</v>
      </c>
      <c r="DQ6" s="156"/>
      <c r="DR6" s="154">
        <f>+DP6+1</f>
        <v>58</v>
      </c>
      <c r="DS6" s="156"/>
      <c r="DT6" s="154">
        <f>+DR6+1</f>
        <v>59</v>
      </c>
      <c r="DU6" s="156"/>
      <c r="DV6" s="154">
        <f>+DT6+1</f>
        <v>60</v>
      </c>
      <c r="DW6" s="171"/>
    </row>
    <row r="7" spans="1:127" s="75" customFormat="1" ht="12.75" customHeight="1" x14ac:dyDescent="0.2">
      <c r="B7" s="177"/>
      <c r="C7" s="177"/>
      <c r="D7" s="177"/>
      <c r="E7" s="177"/>
      <c r="F7" s="161" t="s">
        <v>7</v>
      </c>
      <c r="G7" s="180"/>
      <c r="H7" s="146" t="s">
        <v>13</v>
      </c>
      <c r="I7" s="145"/>
      <c r="J7" s="146" t="s">
        <v>25</v>
      </c>
      <c r="K7" s="145"/>
      <c r="L7" s="146" t="s">
        <v>82</v>
      </c>
      <c r="M7" s="145"/>
      <c r="N7" s="146" t="s">
        <v>27</v>
      </c>
      <c r="O7" s="145"/>
      <c r="P7" s="146" t="s">
        <v>28</v>
      </c>
      <c r="Q7" s="144"/>
      <c r="R7" s="158" t="s">
        <v>29</v>
      </c>
      <c r="S7" s="145"/>
      <c r="T7" s="146" t="s">
        <v>30</v>
      </c>
      <c r="U7" s="145"/>
      <c r="V7" s="146" t="s">
        <v>31</v>
      </c>
      <c r="W7" s="145"/>
      <c r="X7" s="146" t="s">
        <v>32</v>
      </c>
      <c r="Y7" s="145"/>
      <c r="Z7" s="146" t="s">
        <v>83</v>
      </c>
      <c r="AA7" s="144"/>
      <c r="AB7" s="158" t="s">
        <v>29</v>
      </c>
      <c r="AC7" s="145"/>
      <c r="AD7" s="146" t="s">
        <v>30</v>
      </c>
      <c r="AE7" s="145"/>
      <c r="AF7" s="146" t="s">
        <v>31</v>
      </c>
      <c r="AG7" s="145"/>
      <c r="AH7" s="146" t="s">
        <v>32</v>
      </c>
      <c r="AI7" s="145"/>
      <c r="AJ7" s="146" t="s">
        <v>84</v>
      </c>
      <c r="AK7" s="175"/>
      <c r="AL7" s="144" t="s">
        <v>40</v>
      </c>
      <c r="AM7" s="145"/>
      <c r="AN7" s="146" t="s">
        <v>41</v>
      </c>
      <c r="AO7" s="145"/>
      <c r="AP7" s="146" t="s">
        <v>42</v>
      </c>
      <c r="AQ7" s="145"/>
      <c r="AR7" s="146" t="s">
        <v>43</v>
      </c>
      <c r="AS7" s="145"/>
      <c r="AT7" s="146" t="s">
        <v>85</v>
      </c>
      <c r="AU7" s="144"/>
      <c r="AV7" s="158" t="s">
        <v>13</v>
      </c>
      <c r="AW7" s="145"/>
      <c r="AX7" s="146" t="s">
        <v>14</v>
      </c>
      <c r="AY7" s="145"/>
      <c r="AZ7" s="146" t="s">
        <v>15</v>
      </c>
      <c r="BA7" s="145"/>
      <c r="BB7" s="146" t="s">
        <v>16</v>
      </c>
      <c r="BC7" s="145"/>
      <c r="BD7" s="146" t="s">
        <v>34</v>
      </c>
      <c r="BE7" s="175"/>
      <c r="BF7" s="144" t="s">
        <v>35</v>
      </c>
      <c r="BG7" s="145"/>
      <c r="BH7" s="146" t="s">
        <v>36</v>
      </c>
      <c r="BI7" s="145"/>
      <c r="BJ7" s="146" t="s">
        <v>37</v>
      </c>
      <c r="BK7" s="145"/>
      <c r="BL7" s="146" t="s">
        <v>38</v>
      </c>
      <c r="BM7" s="145"/>
      <c r="BN7" s="146" t="s">
        <v>39</v>
      </c>
      <c r="BO7" s="144"/>
      <c r="BP7" s="158" t="s">
        <v>40</v>
      </c>
      <c r="BQ7" s="145"/>
      <c r="BR7" s="146" t="s">
        <v>41</v>
      </c>
      <c r="BS7" s="145"/>
      <c r="BT7" s="146" t="s">
        <v>42</v>
      </c>
      <c r="BU7" s="145"/>
      <c r="BV7" s="146" t="s">
        <v>43</v>
      </c>
      <c r="BW7" s="145"/>
      <c r="BX7" s="146" t="s">
        <v>44</v>
      </c>
      <c r="BY7" s="175"/>
      <c r="BZ7" s="144" t="s">
        <v>18</v>
      </c>
      <c r="CA7" s="145"/>
      <c r="CB7" s="146" t="s">
        <v>19</v>
      </c>
      <c r="CC7" s="145"/>
      <c r="CD7" s="146" t="s">
        <v>20</v>
      </c>
      <c r="CE7" s="145"/>
      <c r="CF7" s="146" t="s">
        <v>21</v>
      </c>
      <c r="CG7" s="145"/>
      <c r="CH7" s="146" t="s">
        <v>34</v>
      </c>
      <c r="CI7" s="144"/>
      <c r="CJ7" s="158" t="s">
        <v>8</v>
      </c>
      <c r="CK7" s="145"/>
      <c r="CL7" s="146" t="s">
        <v>9</v>
      </c>
      <c r="CM7" s="145"/>
      <c r="CN7" s="146" t="s">
        <v>10</v>
      </c>
      <c r="CO7" s="145"/>
      <c r="CP7" s="146" t="s">
        <v>11</v>
      </c>
      <c r="CQ7" s="145"/>
      <c r="CR7" s="146" t="s">
        <v>23</v>
      </c>
      <c r="CS7" s="175"/>
      <c r="CT7" s="144" t="s">
        <v>24</v>
      </c>
      <c r="CU7" s="145"/>
      <c r="CV7" s="146" t="s">
        <v>25</v>
      </c>
      <c r="CW7" s="145"/>
      <c r="CX7" s="146" t="s">
        <v>26</v>
      </c>
      <c r="CY7" s="145"/>
      <c r="CZ7" s="146" t="s">
        <v>27</v>
      </c>
      <c r="DA7" s="145"/>
      <c r="DB7" s="146" t="s">
        <v>28</v>
      </c>
      <c r="DC7" s="144"/>
      <c r="DD7" s="158" t="s">
        <v>29</v>
      </c>
      <c r="DE7" s="145"/>
      <c r="DF7" s="146" t="s">
        <v>30</v>
      </c>
      <c r="DG7" s="144"/>
      <c r="DH7" s="146" t="s">
        <v>31</v>
      </c>
      <c r="DI7" s="145"/>
      <c r="DJ7" s="146" t="s">
        <v>32</v>
      </c>
      <c r="DK7" s="145"/>
      <c r="DL7" s="146" t="s">
        <v>33</v>
      </c>
      <c r="DM7" s="175"/>
      <c r="DN7" s="144" t="s">
        <v>8</v>
      </c>
      <c r="DO7" s="145"/>
      <c r="DP7" s="146" t="s">
        <v>9</v>
      </c>
      <c r="DQ7" s="145"/>
      <c r="DR7" s="146" t="s">
        <v>10</v>
      </c>
      <c r="DS7" s="145"/>
      <c r="DT7" s="146" t="s">
        <v>11</v>
      </c>
      <c r="DU7" s="145"/>
      <c r="DV7" s="146" t="s">
        <v>12</v>
      </c>
      <c r="DW7" s="175"/>
    </row>
    <row r="8" spans="1:127" s="75" customFormat="1" ht="32.25" customHeight="1" x14ac:dyDescent="0.2">
      <c r="B8" s="177"/>
      <c r="C8" s="177"/>
      <c r="D8" s="177"/>
      <c r="E8" s="178"/>
      <c r="F8" s="162"/>
      <c r="G8" s="181"/>
      <c r="H8" s="10" t="s">
        <v>47</v>
      </c>
      <c r="I8" s="11" t="s">
        <v>48</v>
      </c>
      <c r="J8" s="10" t="s">
        <v>47</v>
      </c>
      <c r="K8" s="11" t="s">
        <v>48</v>
      </c>
      <c r="L8" s="10" t="s">
        <v>47</v>
      </c>
      <c r="M8" s="11" t="s">
        <v>48</v>
      </c>
      <c r="N8" s="10" t="s">
        <v>47</v>
      </c>
      <c r="O8" s="11" t="s">
        <v>48</v>
      </c>
      <c r="P8" s="10" t="s">
        <v>47</v>
      </c>
      <c r="Q8" s="11" t="s">
        <v>48</v>
      </c>
      <c r="R8" s="10" t="s">
        <v>47</v>
      </c>
      <c r="S8" s="11" t="s">
        <v>48</v>
      </c>
      <c r="T8" s="10" t="s">
        <v>47</v>
      </c>
      <c r="U8" s="11" t="s">
        <v>48</v>
      </c>
      <c r="V8" s="10" t="s">
        <v>47</v>
      </c>
      <c r="W8" s="11" t="s">
        <v>48</v>
      </c>
      <c r="X8" s="10" t="s">
        <v>47</v>
      </c>
      <c r="Y8" s="11" t="s">
        <v>48</v>
      </c>
      <c r="Z8" s="10" t="s">
        <v>47</v>
      </c>
      <c r="AA8" s="11" t="s">
        <v>48</v>
      </c>
      <c r="AB8" s="10" t="s">
        <v>47</v>
      </c>
      <c r="AC8" s="11" t="s">
        <v>48</v>
      </c>
      <c r="AD8" s="10" t="s">
        <v>47</v>
      </c>
      <c r="AE8" s="11" t="s">
        <v>48</v>
      </c>
      <c r="AF8" s="10" t="s">
        <v>47</v>
      </c>
      <c r="AG8" s="11" t="s">
        <v>48</v>
      </c>
      <c r="AH8" s="10" t="s">
        <v>47</v>
      </c>
      <c r="AI8" s="11" t="s">
        <v>48</v>
      </c>
      <c r="AJ8" s="10" t="s">
        <v>47</v>
      </c>
      <c r="AK8" s="11" t="s">
        <v>48</v>
      </c>
      <c r="AL8" s="10" t="s">
        <v>47</v>
      </c>
      <c r="AM8" s="11" t="s">
        <v>48</v>
      </c>
      <c r="AN8" s="10" t="s">
        <v>47</v>
      </c>
      <c r="AO8" s="11" t="s">
        <v>48</v>
      </c>
      <c r="AP8" s="10" t="s">
        <v>47</v>
      </c>
      <c r="AQ8" s="11" t="s">
        <v>48</v>
      </c>
      <c r="AR8" s="10" t="s">
        <v>47</v>
      </c>
      <c r="AS8" s="11" t="s">
        <v>48</v>
      </c>
      <c r="AT8" s="10" t="s">
        <v>47</v>
      </c>
      <c r="AU8" s="102" t="s">
        <v>48</v>
      </c>
      <c r="AV8" s="103" t="s">
        <v>47</v>
      </c>
      <c r="AW8" s="11" t="s">
        <v>48</v>
      </c>
      <c r="AX8" s="10" t="s">
        <v>47</v>
      </c>
      <c r="AY8" s="11" t="s">
        <v>48</v>
      </c>
      <c r="AZ8" s="10" t="s">
        <v>47</v>
      </c>
      <c r="BA8" s="11" t="s">
        <v>48</v>
      </c>
      <c r="BB8" s="10" t="s">
        <v>47</v>
      </c>
      <c r="BC8" s="11" t="s">
        <v>48</v>
      </c>
      <c r="BD8" s="10" t="s">
        <v>47</v>
      </c>
      <c r="BE8" s="104" t="s">
        <v>48</v>
      </c>
      <c r="BF8" s="105" t="s">
        <v>47</v>
      </c>
      <c r="BG8" s="11" t="s">
        <v>48</v>
      </c>
      <c r="BH8" s="10" t="s">
        <v>47</v>
      </c>
      <c r="BI8" s="11" t="s">
        <v>48</v>
      </c>
      <c r="BJ8" s="10" t="s">
        <v>47</v>
      </c>
      <c r="BK8" s="11" t="s">
        <v>48</v>
      </c>
      <c r="BL8" s="10" t="s">
        <v>47</v>
      </c>
      <c r="BM8" s="11" t="s">
        <v>48</v>
      </c>
      <c r="BN8" s="10" t="s">
        <v>47</v>
      </c>
      <c r="BO8" s="102" t="s">
        <v>48</v>
      </c>
      <c r="BP8" s="103" t="s">
        <v>47</v>
      </c>
      <c r="BQ8" s="11" t="s">
        <v>48</v>
      </c>
      <c r="BR8" s="10" t="s">
        <v>47</v>
      </c>
      <c r="BS8" s="11" t="s">
        <v>48</v>
      </c>
      <c r="BT8" s="10" t="s">
        <v>47</v>
      </c>
      <c r="BU8" s="11" t="s">
        <v>48</v>
      </c>
      <c r="BV8" s="10" t="s">
        <v>47</v>
      </c>
      <c r="BW8" s="11" t="s">
        <v>48</v>
      </c>
      <c r="BX8" s="10" t="s">
        <v>47</v>
      </c>
      <c r="BY8" s="104" t="s">
        <v>48</v>
      </c>
      <c r="BZ8" s="105" t="s">
        <v>47</v>
      </c>
      <c r="CA8" s="11" t="s">
        <v>48</v>
      </c>
      <c r="CB8" s="10" t="s">
        <v>47</v>
      </c>
      <c r="CC8" s="11" t="s">
        <v>48</v>
      </c>
      <c r="CD8" s="10" t="s">
        <v>47</v>
      </c>
      <c r="CE8" s="11" t="s">
        <v>48</v>
      </c>
      <c r="CF8" s="10" t="s">
        <v>47</v>
      </c>
      <c r="CG8" s="11" t="s">
        <v>48</v>
      </c>
      <c r="CH8" s="10" t="s">
        <v>47</v>
      </c>
      <c r="CI8" s="102" t="s">
        <v>48</v>
      </c>
      <c r="CJ8" s="103" t="s">
        <v>47</v>
      </c>
      <c r="CK8" s="11" t="s">
        <v>48</v>
      </c>
      <c r="CL8" s="10" t="s">
        <v>47</v>
      </c>
      <c r="CM8" s="11" t="s">
        <v>48</v>
      </c>
      <c r="CN8" s="10" t="s">
        <v>47</v>
      </c>
      <c r="CO8" s="11" t="s">
        <v>48</v>
      </c>
      <c r="CP8" s="10" t="s">
        <v>47</v>
      </c>
      <c r="CQ8" s="11" t="s">
        <v>48</v>
      </c>
      <c r="CR8" s="10" t="s">
        <v>47</v>
      </c>
      <c r="CS8" s="104" t="s">
        <v>48</v>
      </c>
      <c r="CT8" s="105" t="s">
        <v>47</v>
      </c>
      <c r="CU8" s="11" t="s">
        <v>48</v>
      </c>
      <c r="CV8" s="10" t="s">
        <v>47</v>
      </c>
      <c r="CW8" s="11" t="s">
        <v>48</v>
      </c>
      <c r="CX8" s="10" t="s">
        <v>47</v>
      </c>
      <c r="CY8" s="11" t="s">
        <v>48</v>
      </c>
      <c r="CZ8" s="10" t="s">
        <v>47</v>
      </c>
      <c r="DA8" s="11" t="s">
        <v>48</v>
      </c>
      <c r="DB8" s="10" t="s">
        <v>47</v>
      </c>
      <c r="DC8" s="102" t="s">
        <v>48</v>
      </c>
      <c r="DD8" s="103" t="s">
        <v>47</v>
      </c>
      <c r="DE8" s="11" t="s">
        <v>48</v>
      </c>
      <c r="DF8" s="10" t="s">
        <v>47</v>
      </c>
      <c r="DG8" s="11" t="s">
        <v>48</v>
      </c>
      <c r="DH8" s="10" t="s">
        <v>47</v>
      </c>
      <c r="DI8" s="11" t="s">
        <v>48</v>
      </c>
      <c r="DJ8" s="10" t="s">
        <v>47</v>
      </c>
      <c r="DK8" s="11" t="s">
        <v>48</v>
      </c>
      <c r="DL8" s="10" t="s">
        <v>47</v>
      </c>
      <c r="DM8" s="104" t="s">
        <v>48</v>
      </c>
      <c r="DN8" s="105" t="s">
        <v>47</v>
      </c>
      <c r="DO8" s="11" t="s">
        <v>48</v>
      </c>
      <c r="DP8" s="10" t="s">
        <v>47</v>
      </c>
      <c r="DQ8" s="11" t="s">
        <v>48</v>
      </c>
      <c r="DR8" s="10" t="s">
        <v>47</v>
      </c>
      <c r="DS8" s="11" t="s">
        <v>48</v>
      </c>
      <c r="DT8" s="10" t="s">
        <v>47</v>
      </c>
      <c r="DU8" s="11" t="s">
        <v>48</v>
      </c>
      <c r="DV8" s="10" t="s">
        <v>47</v>
      </c>
      <c r="DW8" s="104" t="s">
        <v>48</v>
      </c>
    </row>
    <row r="9" spans="1:127" s="76" customFormat="1" ht="33.75" customHeight="1" outlineLevel="2" x14ac:dyDescent="0.2">
      <c r="B9" s="137" t="s">
        <v>101</v>
      </c>
      <c r="C9" s="129" t="s">
        <v>97</v>
      </c>
      <c r="D9" s="129" t="s">
        <v>102</v>
      </c>
      <c r="E9" s="130" t="s">
        <v>99</v>
      </c>
      <c r="F9" s="118" t="str">
        <f>IFERROR(COUNT(I9,K9,M9,O9,Q9,S9,U9,W9,Y9,AA9,AC9,AE9,AG9,AI9,AK9,AM9,AO9,AQ9,AS9,AU9,AW9,AY9,BA9,BC9,BE9,BG9,BI9,BK9,BM9,BO9,BQ9,BS9,BU9,BW9,BY9,CA9,CC9,CE9,CG9,CI9,CK9,CM9,CO9,CQ9,CS9,CU9,CW9,CY9,DA9,DC9,DE9,DG9,DI9,DK9,DM9,DO9,DQ9,DS9,DU9,DW9,#REF!,#REF!)/COUNT(H9,J9,L9,N9,P9,R9,T9,V9,X9,Z9,AB9,AD9,AF9,AH9,AJ9,AL9,AN9,AP9,AR9,AT9,AV9,AX9,AZ9,BB9,BD9,BF9,BH9,BJ9,BL9,BN9,BP9,BR9,BT9,BV9,BX9,BZ9,CB9,CD9,CF9,CH9,CJ9,CL9,CN9,CP9,CR9,CT9,CV9,CX9,CZ9,DB9,DD9,DF9,DH9,DJ9,DL9,DN9,DP9,DR9,DT9,DV9,#REF!,#REF!,#REF!,#REF!),"")</f>
        <v/>
      </c>
      <c r="G9" s="130"/>
      <c r="H9" s="77"/>
      <c r="I9" s="78"/>
      <c r="J9" s="77"/>
      <c r="K9" s="78"/>
      <c r="L9" s="77"/>
      <c r="M9" s="78"/>
      <c r="N9" s="77"/>
      <c r="O9" s="78"/>
      <c r="P9" s="77"/>
      <c r="Q9" s="78"/>
      <c r="R9" s="77"/>
      <c r="S9" s="78"/>
      <c r="T9" s="77"/>
      <c r="U9" s="78"/>
      <c r="V9" s="77"/>
      <c r="W9" s="78"/>
      <c r="X9" s="77"/>
      <c r="Y9" s="78"/>
      <c r="Z9" s="77"/>
      <c r="AA9" s="78"/>
      <c r="AB9" s="77"/>
      <c r="AC9" s="78"/>
      <c r="AD9" s="77"/>
      <c r="AE9" s="78"/>
      <c r="AF9" s="77"/>
      <c r="AG9" s="78"/>
      <c r="AH9" s="77"/>
      <c r="AI9" s="78"/>
      <c r="AJ9" s="77"/>
      <c r="AK9" s="78"/>
      <c r="AL9" s="77"/>
      <c r="AM9" s="78"/>
      <c r="AN9" s="77"/>
      <c r="AO9" s="78"/>
      <c r="AP9" s="77"/>
      <c r="AQ9" s="78"/>
      <c r="AR9" s="77"/>
      <c r="AS9" s="78"/>
      <c r="AT9" s="77"/>
      <c r="AU9" s="78"/>
      <c r="AV9" s="77"/>
      <c r="AW9" s="78"/>
      <c r="AX9" s="77"/>
      <c r="AY9" s="78"/>
      <c r="AZ9" s="77"/>
      <c r="BA9" s="78"/>
      <c r="BB9" s="77"/>
      <c r="BC9" s="78"/>
      <c r="BD9" s="77"/>
      <c r="BE9" s="78"/>
      <c r="BF9" s="77"/>
      <c r="BG9" s="78"/>
      <c r="BH9" s="77"/>
      <c r="BI9" s="78"/>
      <c r="BJ9" s="77"/>
      <c r="BK9" s="78"/>
      <c r="BL9" s="77"/>
      <c r="BM9" s="78"/>
      <c r="BN9" s="114"/>
      <c r="BO9" s="78"/>
      <c r="BP9" s="77"/>
      <c r="BQ9" s="78"/>
      <c r="BR9" s="77"/>
      <c r="BS9" s="78"/>
      <c r="BT9" s="77"/>
      <c r="BU9" s="78"/>
      <c r="BV9" s="77"/>
      <c r="BW9" s="78"/>
      <c r="BX9" s="77"/>
      <c r="BY9" s="78"/>
      <c r="BZ9" s="77"/>
      <c r="CA9" s="78"/>
      <c r="CB9" s="77"/>
      <c r="CC9" s="78"/>
      <c r="CD9" s="77"/>
      <c r="CE9" s="78"/>
      <c r="CF9" s="77"/>
      <c r="CG9" s="78"/>
      <c r="CH9" s="77"/>
      <c r="CI9" s="78"/>
      <c r="CJ9" s="77"/>
      <c r="CK9" s="78"/>
      <c r="CL9" s="77"/>
      <c r="CM9" s="78"/>
      <c r="CN9" s="77"/>
      <c r="CO9" s="78"/>
      <c r="CP9" s="77"/>
      <c r="CQ9" s="78"/>
      <c r="CR9" s="77"/>
      <c r="CS9" s="78"/>
      <c r="CT9" s="77"/>
      <c r="CU9" s="78"/>
      <c r="CV9" s="77"/>
      <c r="CW9" s="78"/>
      <c r="CX9" s="77"/>
      <c r="CY9" s="78"/>
      <c r="CZ9" s="77"/>
      <c r="DA9" s="78"/>
      <c r="DB9" s="77"/>
      <c r="DC9" s="78"/>
      <c r="DD9" s="77"/>
      <c r="DE9" s="78"/>
      <c r="DF9" s="77"/>
      <c r="DG9" s="78"/>
      <c r="DH9" s="77"/>
      <c r="DI9" s="78"/>
      <c r="DJ9" s="77"/>
      <c r="DK9" s="78"/>
      <c r="DL9" s="77"/>
      <c r="DM9" s="78"/>
      <c r="DN9" s="77"/>
      <c r="DO9" s="78"/>
      <c r="DP9" s="77"/>
      <c r="DQ9" s="78"/>
      <c r="DR9" s="77"/>
      <c r="DS9" s="78"/>
      <c r="DT9" s="77"/>
      <c r="DU9" s="78"/>
      <c r="DV9" s="77"/>
      <c r="DW9" s="78"/>
    </row>
    <row r="10" spans="1:127" s="76" customFormat="1" ht="33.75" customHeight="1" outlineLevel="2" x14ac:dyDescent="0.2">
      <c r="B10" s="137" t="s">
        <v>90</v>
      </c>
      <c r="C10" s="129" t="s">
        <v>97</v>
      </c>
      <c r="D10" s="129" t="s">
        <v>102</v>
      </c>
      <c r="E10" s="130" t="s">
        <v>99</v>
      </c>
      <c r="F10" s="118" t="str">
        <f>IFERROR(COUNT(I10,K10,M10,O10,Q10,S10,U10,W10,Y10,AA10,AC10,AE10,AG10,AI10,AK10,AM10,AO10,AQ10,AS10,AU10,AW10,AY10,BA10,BC10,BE10,BG10,BI10,BK10,BM10,BO10,BQ10,BS10,BU10,BV10,BY10,CA10,CC10,CE10,CG10,CI10,CK10,CM10,CO10,CQ10,CS10,CU10,CW10,CY10,DA10,DC10,DE10,DG10,DI10,DK10,DM10,DO10,DQ10,DS10,DU10,DW10,#REF!,#REF!)/COUNT(H10,J10,L10,N10,P10,R10,T10,V10,X10,Z10,AB10,AD10,AF10,AH10,AJ10,AL10,AN10,AP10,AR10,AT10,AV10,AX10,AZ10,BB10,BD10,BF10,BH10,BJ10,BL10,BN10,BP10,BR10,BT10,#REF!,BX10,BZ10,CB10,CD10,CF10,CH10,CJ10,CL10,CN10,CP10,CR10,CT10,CV10,CX10,CZ10,DB10,DD10,DF10,DH10,DJ10,DL10,DN10,DP10,DR10,DT10,DV10,#REF!,#REF!,#REF!,#REF!),"")</f>
        <v/>
      </c>
      <c r="G10" s="130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77"/>
      <c r="AC10" s="78"/>
      <c r="AD10" s="77"/>
      <c r="AE10" s="78"/>
      <c r="AF10" s="77"/>
      <c r="AG10" s="78"/>
      <c r="AH10" s="77"/>
      <c r="AI10" s="78"/>
      <c r="AJ10" s="77"/>
      <c r="AK10" s="78"/>
      <c r="AL10" s="77"/>
      <c r="AM10" s="78"/>
      <c r="AN10" s="77"/>
      <c r="AO10" s="78"/>
      <c r="AP10" s="77"/>
      <c r="AQ10" s="78"/>
      <c r="AR10" s="77"/>
      <c r="AS10" s="78"/>
      <c r="AT10" s="77"/>
      <c r="AU10" s="78"/>
      <c r="AV10" s="77"/>
      <c r="AW10" s="78"/>
      <c r="AX10" s="77"/>
      <c r="AY10" s="78"/>
      <c r="AZ10" s="77"/>
      <c r="BA10" s="78"/>
      <c r="BB10" s="77"/>
      <c r="BC10" s="78"/>
      <c r="BD10" s="77"/>
      <c r="BE10" s="78"/>
      <c r="BF10" s="77"/>
      <c r="BG10" s="78"/>
      <c r="BH10" s="77"/>
      <c r="BI10" s="78"/>
      <c r="BJ10" s="77"/>
      <c r="BK10" s="78"/>
      <c r="BL10" s="77"/>
      <c r="BM10" s="78"/>
      <c r="BN10" s="77"/>
      <c r="BO10" s="78"/>
      <c r="BP10" s="77"/>
      <c r="BQ10" s="78"/>
      <c r="BR10" s="77"/>
      <c r="BS10" s="78"/>
      <c r="BT10" s="77"/>
      <c r="BU10" s="78"/>
      <c r="BV10" s="78"/>
      <c r="BX10" s="77"/>
      <c r="BY10" s="78"/>
      <c r="BZ10" s="77"/>
      <c r="CA10" s="78"/>
      <c r="CB10" s="77"/>
      <c r="CC10" s="78"/>
      <c r="CD10" s="77"/>
      <c r="CE10" s="78"/>
      <c r="CF10" s="77"/>
      <c r="CG10" s="78"/>
      <c r="CH10" s="77"/>
      <c r="CI10" s="78"/>
      <c r="CJ10" s="77"/>
      <c r="CK10" s="78"/>
      <c r="CL10" s="77"/>
      <c r="CM10" s="78"/>
      <c r="CN10" s="77"/>
      <c r="CO10" s="78"/>
      <c r="CP10" s="77"/>
      <c r="CQ10" s="78"/>
      <c r="CR10" s="77"/>
      <c r="CS10" s="78"/>
      <c r="CT10" s="77"/>
      <c r="CU10" s="78"/>
      <c r="CV10" s="77"/>
      <c r="CW10" s="78"/>
      <c r="CX10" s="77"/>
      <c r="CY10" s="78"/>
      <c r="CZ10" s="77"/>
      <c r="DA10" s="78"/>
      <c r="DB10" s="77"/>
      <c r="DC10" s="78"/>
      <c r="DD10" s="77"/>
      <c r="DE10" s="78"/>
      <c r="DF10" s="77"/>
      <c r="DG10" s="78"/>
      <c r="DH10" s="77"/>
      <c r="DI10" s="78"/>
      <c r="DJ10" s="77"/>
      <c r="DK10" s="78"/>
      <c r="DL10" s="77"/>
      <c r="DM10" s="78"/>
      <c r="DN10" s="77"/>
      <c r="DO10" s="78"/>
      <c r="DP10" s="77"/>
      <c r="DQ10" s="78"/>
      <c r="DR10" s="77"/>
      <c r="DS10" s="78"/>
      <c r="DT10" s="77"/>
      <c r="DU10" s="78"/>
      <c r="DV10" s="77"/>
      <c r="DW10" s="78"/>
    </row>
    <row r="11" spans="1:127" s="76" customFormat="1" ht="33.75" customHeight="1" outlineLevel="2" x14ac:dyDescent="0.2">
      <c r="B11" s="137" t="s">
        <v>91</v>
      </c>
      <c r="C11" s="129" t="s">
        <v>97</v>
      </c>
      <c r="D11" s="129" t="s">
        <v>102</v>
      </c>
      <c r="E11" s="130" t="s">
        <v>99</v>
      </c>
      <c r="F11" s="118" t="str">
        <f>IFERROR(COUNT(I11,K11,M11,O11,Q11,S11,U11,W11,Y11,AA11,AC11,AE11,AG11,AI11,AK11,AM11,AO11,AQ11,AS11,AU11,AW11,AY11,BA11,BC11,BE11,BG11,BI11,BK11,BM11,BO11,BQ11,BS11,BU11,BW11,BY11,CA11,CC11,CE11,CG11,CI11,CK11,CM11,CO11,CQ11,CS11,CU11,CW11,CY11,DA11,DC11,DE11,DG11,DI11,DK11,DM11,DO11,DQ11,DS11,DU11,DW11,#REF!,#REF!)/COUNT(H11,J11,L11,N11,P11,R11,T11,V11,X11,Z11,AB11,AD11,AF11,AH11,AJ11,AL11,AN11,AP11,AR11,AT11,AV11,AX11,AZ11,BB11,BD11,BF11,BH11,BJ11,BL11,BN11,BP11,BR11,BT11,BV11,BX11,BZ11,CB11,CD11,CF11,CH11,CJ11,CL11,CN11,CP11,CR11,CT11,CV11,CX11,CZ11,DB11,DD11,DF11,DH11,DJ11,DL11,DN11,DP11,DR11,DT11,DV11,#REF!,#REF!,#REF!,#REF!),"")</f>
        <v/>
      </c>
      <c r="G11" s="130"/>
      <c r="H11" s="77"/>
      <c r="I11" s="78"/>
      <c r="J11" s="77"/>
      <c r="K11" s="78"/>
      <c r="L11" s="77"/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78"/>
      <c r="AB11" s="114"/>
      <c r="AC11" s="115"/>
      <c r="AD11" s="114"/>
      <c r="AE11" s="115"/>
      <c r="AF11" s="114"/>
      <c r="AG11" s="115"/>
      <c r="AH11" s="114"/>
      <c r="AI11" s="115"/>
      <c r="AJ11" s="114"/>
      <c r="AK11" s="115"/>
      <c r="AL11" s="114"/>
      <c r="AM11" s="115"/>
      <c r="AN11" s="114"/>
      <c r="AO11" s="115"/>
      <c r="AP11" s="114"/>
      <c r="AQ11" s="115"/>
      <c r="AR11" s="114"/>
      <c r="AS11" s="115"/>
      <c r="AT11" s="114"/>
      <c r="AU11" s="115"/>
      <c r="AV11" s="114"/>
      <c r="AW11" s="115"/>
      <c r="AX11" s="114"/>
      <c r="AY11" s="115"/>
      <c r="AZ11" s="114"/>
      <c r="BA11" s="115"/>
      <c r="BB11" s="114"/>
      <c r="BC11" s="115"/>
      <c r="BD11" s="114"/>
      <c r="BE11" s="115"/>
      <c r="BF11" s="114"/>
      <c r="BG11" s="115"/>
      <c r="BH11" s="114"/>
      <c r="BI11" s="115"/>
      <c r="BJ11" s="114"/>
      <c r="BK11" s="115"/>
      <c r="BL11" s="77"/>
      <c r="BM11" s="115"/>
      <c r="BN11" s="114"/>
      <c r="BO11" s="115"/>
      <c r="BP11" s="114"/>
      <c r="BQ11" s="115"/>
      <c r="BR11" s="114"/>
      <c r="BS11" s="115"/>
      <c r="BT11" s="77"/>
      <c r="BU11" s="115"/>
      <c r="BV11" s="114"/>
      <c r="BW11" s="115"/>
      <c r="BX11" s="114"/>
      <c r="BY11" s="115"/>
      <c r="BZ11" s="114"/>
      <c r="CA11" s="115"/>
      <c r="CB11" s="114"/>
      <c r="CC11" s="115"/>
      <c r="CD11" s="114"/>
      <c r="CE11" s="115"/>
      <c r="CF11" s="77"/>
      <c r="CG11" s="115"/>
      <c r="CH11" s="77"/>
      <c r="CI11" s="78"/>
      <c r="CJ11" s="114"/>
      <c r="CK11" s="115"/>
      <c r="CL11" s="114"/>
      <c r="CM11" s="115"/>
      <c r="CN11" s="77"/>
      <c r="CO11" s="78"/>
      <c r="CP11" s="114"/>
      <c r="CQ11" s="115"/>
      <c r="CR11" s="114"/>
      <c r="CS11" s="115"/>
      <c r="CT11" s="114"/>
      <c r="CU11" s="115"/>
      <c r="CV11" s="77"/>
      <c r="CW11" s="115"/>
      <c r="CX11" s="114"/>
      <c r="CY11" s="115"/>
      <c r="CZ11" s="114"/>
      <c r="DA11" s="115"/>
      <c r="DB11" s="114"/>
      <c r="DC11" s="115"/>
      <c r="DD11" s="114"/>
      <c r="DE11" s="115"/>
      <c r="DF11" s="114"/>
      <c r="DG11" s="115"/>
      <c r="DH11" s="114"/>
      <c r="DI11" s="115"/>
      <c r="DJ11" s="114"/>
      <c r="DK11" s="115"/>
      <c r="DL11" s="114"/>
      <c r="DM11" s="115"/>
      <c r="DN11" s="114"/>
      <c r="DO11" s="115"/>
      <c r="DP11" s="114"/>
      <c r="DQ11" s="115"/>
      <c r="DR11" s="114"/>
      <c r="DS11" s="115"/>
      <c r="DT11" s="114"/>
      <c r="DU11" s="115"/>
      <c r="DV11" s="114"/>
      <c r="DW11" s="115"/>
    </row>
    <row r="12" spans="1:127" s="76" customFormat="1" ht="33.75" customHeight="1" outlineLevel="2" x14ac:dyDescent="0.2">
      <c r="B12" s="137" t="s">
        <v>92</v>
      </c>
      <c r="C12" s="129" t="s">
        <v>98</v>
      </c>
      <c r="D12" s="129" t="s">
        <v>102</v>
      </c>
      <c r="E12" s="130" t="s">
        <v>100</v>
      </c>
      <c r="F12" s="118" t="str">
        <f>IFERROR(COUNT(I12,K12,M12,O12,Q12,S12,U12,W12,Y12,AA12,AC12,AE12,AG12,AI12,AK12,AM12,AO12,AQ12,AS12,AU12,AW12,AY12,BA12,BC12,BE12,BG12,BI12,BK12,BM12,BO12,BQ12,BS12,BU12,BW12,BY12,CA12,CC12,CE12,CG12,CI12,CK12,CM12,CO12,CQ12,CS12,CU12,CW12,CY12,DA12,DC12,DE12,DG12,DI12,DK12,DM12,DO12,DQ12,DS12,DU12,DW12,#REF!,#REF!)/COUNT(H12,J12,L12,N12,P12,R12,T12,V12,X12,Z12,AB12,AD12,AF12,AH12,AJ12,AL12,AN12,AP12,AR12,AT12,AV12,AX12,AZ12,BB12,BD12,BF12,BH12,BJ12,BL12,BN12,BP12,BR12,BT12,BV12,BX12,BZ12,CB12,CD12,CF12,CH12,CJ12,CL12,CN12,CP12,CR12,CT12,CV12,CX12,CZ12,DB12,DD12,DF12,DH12,DJ12,DL12,DN12,DP12,DR12,DT12,DV12,#REF!,#REF!,#REF!,#REF!),"")</f>
        <v/>
      </c>
      <c r="G12" s="130"/>
      <c r="H12" s="77"/>
      <c r="I12" s="78"/>
      <c r="J12" s="77"/>
      <c r="K12" s="78"/>
      <c r="L12" s="77"/>
      <c r="M12" s="78"/>
      <c r="N12" s="77"/>
      <c r="O12" s="78"/>
      <c r="P12" s="77"/>
      <c r="Q12" s="78"/>
      <c r="R12" s="77"/>
      <c r="S12" s="78"/>
      <c r="T12" s="77"/>
      <c r="U12" s="78"/>
      <c r="V12" s="77"/>
      <c r="W12" s="78"/>
      <c r="X12" s="77"/>
      <c r="Y12" s="78"/>
      <c r="Z12" s="77"/>
      <c r="AA12" s="78"/>
      <c r="AB12" s="77"/>
      <c r="AC12" s="78"/>
      <c r="AD12" s="77"/>
      <c r="AE12" s="78"/>
      <c r="AF12" s="77"/>
      <c r="AG12" s="78"/>
      <c r="AH12" s="77"/>
      <c r="AI12" s="78"/>
      <c r="AJ12" s="77"/>
      <c r="AK12" s="78"/>
      <c r="AL12" s="77"/>
      <c r="AM12" s="78"/>
      <c r="AN12" s="77"/>
      <c r="AO12" s="78"/>
      <c r="AP12" s="77"/>
      <c r="AQ12" s="78"/>
      <c r="AR12" s="77"/>
      <c r="AS12" s="78"/>
      <c r="AT12" s="77"/>
      <c r="AU12" s="78"/>
      <c r="AV12" s="77"/>
      <c r="AW12" s="78"/>
      <c r="AX12" s="77"/>
      <c r="AY12" s="78"/>
      <c r="AZ12" s="77"/>
      <c r="BA12" s="78"/>
      <c r="BB12" s="77"/>
      <c r="BC12" s="78"/>
      <c r="BD12" s="77"/>
      <c r="BE12" s="78"/>
      <c r="BF12" s="77"/>
      <c r="BG12" s="78"/>
      <c r="BH12" s="77"/>
      <c r="BI12" s="78"/>
      <c r="BJ12" s="77"/>
      <c r="BK12" s="78"/>
      <c r="BL12" s="77"/>
      <c r="BM12" s="78"/>
      <c r="BN12" s="114"/>
      <c r="BO12" s="78"/>
      <c r="BP12" s="77"/>
      <c r="BQ12" s="78"/>
      <c r="BR12" s="77"/>
      <c r="BS12" s="78"/>
      <c r="BT12" s="77"/>
      <c r="BU12" s="78"/>
      <c r="BV12" s="77"/>
      <c r="BW12" s="78"/>
      <c r="BX12" s="114"/>
      <c r="BY12" s="78"/>
      <c r="BZ12" s="77"/>
      <c r="CA12" s="78"/>
      <c r="CB12" s="77"/>
      <c r="CC12" s="78"/>
      <c r="CD12" s="77"/>
      <c r="CE12" s="78"/>
      <c r="CF12" s="77"/>
      <c r="CG12" s="78"/>
      <c r="CH12" s="77"/>
      <c r="CI12" s="78"/>
      <c r="CJ12" s="77"/>
      <c r="CK12" s="78"/>
      <c r="CL12" s="77"/>
      <c r="CM12" s="78"/>
      <c r="CN12" s="77"/>
      <c r="CO12" s="78"/>
      <c r="CP12" s="77"/>
      <c r="CQ12" s="78"/>
      <c r="CR12" s="77"/>
      <c r="CS12" s="78"/>
      <c r="CT12" s="77"/>
      <c r="CU12" s="78"/>
      <c r="CV12" s="77"/>
      <c r="CW12" s="78"/>
      <c r="CX12" s="77"/>
      <c r="CY12" s="78"/>
      <c r="CZ12" s="77"/>
      <c r="DA12" s="78"/>
      <c r="DB12" s="77"/>
      <c r="DC12" s="78"/>
      <c r="DD12" s="77"/>
      <c r="DE12" s="78"/>
      <c r="DF12" s="77"/>
      <c r="DG12" s="78"/>
      <c r="DH12" s="77"/>
      <c r="DI12" s="78"/>
      <c r="DJ12" s="77"/>
      <c r="DK12" s="78"/>
      <c r="DL12" s="77"/>
      <c r="DM12" s="78"/>
      <c r="DN12" s="77"/>
      <c r="DO12" s="78"/>
      <c r="DP12" s="77"/>
      <c r="DQ12" s="78"/>
      <c r="DR12" s="77"/>
      <c r="DS12" s="78"/>
      <c r="DT12" s="77"/>
      <c r="DU12" s="78"/>
      <c r="DV12" s="77"/>
      <c r="DW12" s="78"/>
    </row>
    <row r="13" spans="1:127" s="76" customFormat="1" ht="33.75" customHeight="1" outlineLevel="2" x14ac:dyDescent="0.2">
      <c r="B13" s="137" t="s">
        <v>103</v>
      </c>
      <c r="C13" s="129" t="s">
        <v>98</v>
      </c>
      <c r="D13" s="129" t="s">
        <v>102</v>
      </c>
      <c r="E13" s="130" t="s">
        <v>99</v>
      </c>
      <c r="F13" s="118" t="str">
        <f>IFERROR(COUNT(I13,K13,M13,O13,Q13,S13,U13,W13,Y13,AA13,AC13,AE13,AG13,AI13,AK13,AM13,AO13,AQ13,AS13,AU13,AW13,AY13,BA13,BC13,BE13,BG13,BI13,BK13,BM13,BO13,BQ13,BS13,BU13,BW13,BY13,CA13,CC13,CE13,CG13,CI13,CK13,CM13,CO13,CQ13,CS13,CU13,CW13,CY13,DA13,DC13,DE13,DG13,DI13,DK13,DM13,DO13,DQ13,DS13,DU13,DW13,#REF!,#REF!)/COUNT(H13,J13,L13,N13,P13,R13,T13,V13,X13,Z13,AB13,AD13,AF13,AH13,AJ13,AL13,AN13,AP13,AR13,AT13,AV13,AX13,AZ13,BB13,BD13,BF13,BH13,BJ13,BL13,BN13,BP13,BR13,BT13,BV13,BX13,BZ13,CB13,CD13,CF13,CH13,CJ13,CL13,CN13,CP13,CR13,CT13,CV13,CX13,CZ13,DB13,DD13,DF13,DH13,DJ13,DL13,DN13,DP13,DR13,DT13,DV13,#REF!,#REF!,#REF!,#REF!),"")</f>
        <v/>
      </c>
      <c r="G13" s="130"/>
      <c r="H13" s="77"/>
      <c r="I13" s="78"/>
      <c r="J13" s="77"/>
      <c r="K13" s="78"/>
      <c r="L13" s="77"/>
      <c r="M13" s="78"/>
      <c r="N13" s="77"/>
      <c r="O13" s="78"/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78"/>
      <c r="AB13" s="77"/>
      <c r="AC13" s="78"/>
      <c r="AD13" s="77"/>
      <c r="AE13" s="78"/>
      <c r="AF13" s="77"/>
      <c r="AG13" s="78"/>
      <c r="AH13" s="77"/>
      <c r="AI13" s="78"/>
      <c r="AJ13" s="77"/>
      <c r="AK13" s="78"/>
      <c r="AL13" s="77"/>
      <c r="AM13" s="78"/>
      <c r="AN13" s="77"/>
      <c r="AO13" s="78"/>
      <c r="AP13" s="77"/>
      <c r="AQ13" s="78"/>
      <c r="AR13" s="77"/>
      <c r="AS13" s="78"/>
      <c r="AT13" s="77"/>
      <c r="AU13" s="78"/>
      <c r="AV13" s="77"/>
      <c r="AW13" s="78"/>
      <c r="AX13" s="77"/>
      <c r="AY13" s="78"/>
      <c r="AZ13" s="77"/>
      <c r="BA13" s="78"/>
      <c r="BB13" s="77"/>
      <c r="BC13" s="78"/>
      <c r="BD13" s="77"/>
      <c r="BE13" s="78"/>
      <c r="BF13" s="77"/>
      <c r="BG13" s="78"/>
      <c r="BH13" s="77"/>
      <c r="BI13" s="78"/>
      <c r="BJ13" s="77"/>
      <c r="BK13" s="78"/>
      <c r="BL13" s="77"/>
      <c r="BM13" s="78"/>
      <c r="BN13" s="114"/>
      <c r="BO13" s="78"/>
      <c r="BP13" s="77"/>
      <c r="BQ13" s="78"/>
      <c r="BR13" s="77"/>
      <c r="BS13" s="78"/>
      <c r="BT13" s="77"/>
      <c r="BU13" s="78"/>
      <c r="BV13" s="77"/>
      <c r="BW13" s="78"/>
      <c r="BX13" s="114"/>
      <c r="BY13" s="78"/>
      <c r="BZ13" s="77"/>
      <c r="CA13" s="78"/>
      <c r="CB13" s="77"/>
      <c r="CC13" s="78"/>
      <c r="CD13" s="77"/>
      <c r="CE13" s="78"/>
      <c r="CF13" s="77"/>
      <c r="CG13" s="78"/>
      <c r="CH13" s="77"/>
      <c r="CI13" s="78"/>
      <c r="CJ13" s="77"/>
      <c r="CK13" s="78"/>
      <c r="CL13" s="77"/>
      <c r="CM13" s="78"/>
      <c r="CN13" s="77"/>
      <c r="CO13" s="78"/>
      <c r="CP13" s="77"/>
      <c r="CQ13" s="78"/>
      <c r="CR13" s="77"/>
      <c r="CS13" s="78"/>
      <c r="CT13" s="77"/>
      <c r="CU13" s="78"/>
      <c r="CV13" s="77"/>
      <c r="CW13" s="78"/>
      <c r="CX13" s="77"/>
      <c r="CY13" s="78"/>
      <c r="CZ13" s="77"/>
      <c r="DA13" s="78"/>
      <c r="DB13" s="77"/>
      <c r="DC13" s="78"/>
      <c r="DD13" s="77"/>
      <c r="DE13" s="78"/>
      <c r="DF13" s="77"/>
      <c r="DG13" s="78"/>
      <c r="DH13" s="77"/>
      <c r="DI13" s="78"/>
      <c r="DJ13" s="77"/>
      <c r="DK13" s="78"/>
      <c r="DL13" s="77"/>
      <c r="DM13" s="78"/>
      <c r="DN13" s="77"/>
      <c r="DO13" s="78"/>
      <c r="DP13" s="77"/>
      <c r="DQ13" s="78"/>
      <c r="DR13" s="77"/>
      <c r="DS13" s="78"/>
      <c r="DT13" s="77"/>
      <c r="DU13" s="78"/>
      <c r="DV13" s="77"/>
      <c r="DW13" s="78"/>
    </row>
    <row r="14" spans="1:127" s="76" customFormat="1" ht="33.75" customHeight="1" outlineLevel="2" x14ac:dyDescent="0.2">
      <c r="B14" s="137" t="s">
        <v>93</v>
      </c>
      <c r="C14" s="129" t="s">
        <v>97</v>
      </c>
      <c r="D14" s="129" t="s">
        <v>104</v>
      </c>
      <c r="E14" s="130" t="s">
        <v>99</v>
      </c>
      <c r="F14" s="118" t="str">
        <f>IFERROR(COUNT(I14,K14,M14,O14,Q14,S14,U14,W14,Y14,AA14,AC14,AE14,AG14,AI14,AK14,AM14,AO14,AQ14,AS14,AU14,AW14,AY14,BA14,BC14,BE14,BG14,BI14,BK14,BM14,BO14,BQ14,BS14,BU14,BW14,BY14,CA14,CC14,CE14,CG14,CI14,CK14,CM14,CO14,CQ14,CS14,CU14,CW14,CY14,DA14,DC14,DE14,DG14,DI14,DK14,DM14,DO14,DQ14,DS14,DU14,DW14,#REF!,#REF!)/COUNT(H14,J14,L14,N14,P14,R14,T14,V14,X14,Z14,AB14,AD14,AF14,AH14,AJ14,AL14,AN14,AP14,AR14,AT14,AV14,AX14,AZ14,BB14,BD14,BF14,BH14,BJ14,BL14,BN14,BP14,BR14,BT14,BV14,BX14,BZ14,CB14,CD14,CF14,CH14,CJ14,CL14,CN14,CP14,CR14,CT14,CV14,CX14,CZ14,DB14,DD14,DF14,DH14,DJ14,DL14,DN14,DP14,DR14,DT14,DV14,#REF!,#REF!,#REF!,#REF!),"")</f>
        <v/>
      </c>
      <c r="G14" s="130"/>
      <c r="H14" s="77"/>
      <c r="I14" s="78"/>
      <c r="J14" s="77"/>
      <c r="K14" s="78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77"/>
      <c r="AC14" s="78"/>
      <c r="AD14" s="77"/>
      <c r="AE14" s="78"/>
      <c r="AF14" s="77"/>
      <c r="AG14" s="78"/>
      <c r="AH14" s="77"/>
      <c r="AI14" s="78"/>
      <c r="AJ14" s="77"/>
      <c r="AK14" s="78"/>
      <c r="AL14" s="77"/>
      <c r="AM14" s="78"/>
      <c r="AN14" s="77"/>
      <c r="AO14" s="78"/>
      <c r="AP14" s="77"/>
      <c r="AQ14" s="78"/>
      <c r="AR14" s="77"/>
      <c r="AS14" s="78"/>
      <c r="AT14" s="77"/>
      <c r="AU14" s="78"/>
      <c r="AV14" s="77"/>
      <c r="AW14" s="78"/>
      <c r="AX14" s="77"/>
      <c r="AY14" s="78"/>
      <c r="AZ14" s="77"/>
      <c r="BA14" s="78"/>
      <c r="BB14" s="77"/>
      <c r="BC14" s="78"/>
      <c r="BD14" s="77"/>
      <c r="BE14" s="78"/>
      <c r="BF14" s="77"/>
      <c r="BG14" s="78"/>
      <c r="BH14" s="77"/>
      <c r="BI14" s="78"/>
      <c r="BJ14" s="77"/>
      <c r="BK14" s="78"/>
      <c r="BL14" s="77"/>
      <c r="BM14" s="78"/>
      <c r="BN14" s="114"/>
      <c r="BO14" s="78"/>
      <c r="BP14" s="77"/>
      <c r="BQ14" s="78"/>
      <c r="BR14" s="77"/>
      <c r="BS14" s="78"/>
      <c r="BT14" s="77"/>
      <c r="BU14" s="78"/>
      <c r="BV14" s="77"/>
      <c r="BW14" s="78"/>
      <c r="BX14" s="114"/>
      <c r="BY14" s="78"/>
      <c r="BZ14" s="77"/>
      <c r="CA14" s="78"/>
      <c r="CB14" s="77"/>
      <c r="CC14" s="78"/>
      <c r="CD14" s="77"/>
      <c r="CE14" s="78"/>
      <c r="CF14" s="77"/>
      <c r="CG14" s="78"/>
      <c r="CH14" s="77"/>
      <c r="CI14" s="78"/>
      <c r="CJ14" s="77"/>
      <c r="CK14" s="78"/>
      <c r="CL14" s="77"/>
      <c r="CM14" s="78"/>
      <c r="CN14" s="77"/>
      <c r="CO14" s="78"/>
      <c r="CP14" s="77"/>
      <c r="CQ14" s="78"/>
      <c r="CR14" s="77"/>
      <c r="CS14" s="78"/>
      <c r="CT14" s="77"/>
      <c r="CU14" s="78"/>
      <c r="CV14" s="77"/>
      <c r="CW14" s="78"/>
      <c r="CX14" s="77"/>
      <c r="CY14" s="78"/>
      <c r="CZ14" s="77"/>
      <c r="DA14" s="78"/>
      <c r="DB14" s="77"/>
      <c r="DC14" s="78"/>
      <c r="DD14" s="77"/>
      <c r="DE14" s="78"/>
      <c r="DF14" s="77"/>
      <c r="DG14" s="78"/>
      <c r="DH14" s="77"/>
      <c r="DI14" s="78"/>
      <c r="DJ14" s="77"/>
      <c r="DK14" s="78"/>
      <c r="DL14" s="77"/>
      <c r="DM14" s="78"/>
      <c r="DN14" s="77"/>
      <c r="DO14" s="78"/>
      <c r="DP14" s="77"/>
      <c r="DQ14" s="78"/>
      <c r="DR14" s="77"/>
      <c r="DS14" s="78"/>
      <c r="DT14" s="77"/>
      <c r="DU14" s="78"/>
      <c r="DV14" s="77"/>
      <c r="DW14" s="78"/>
    </row>
    <row r="15" spans="1:127" s="76" customFormat="1" ht="33.75" customHeight="1" outlineLevel="2" x14ac:dyDescent="0.2">
      <c r="B15" s="137" t="s">
        <v>94</v>
      </c>
      <c r="C15" s="129" t="s">
        <v>97</v>
      </c>
      <c r="D15" s="129" t="s">
        <v>102</v>
      </c>
      <c r="E15" s="130" t="s">
        <v>99</v>
      </c>
      <c r="F15" s="118" t="str">
        <f>IFERROR(COUNT(I15,K15,M15,O15,Q15,S15,U15,W15,Y15,AA15,AC15,AE15,AG15,AI15,AK15,AM15,AO15,AQ15,AS15,AU15,AW15,AY15,BA15,BC15,BE15,BG15,BI15,BK15,BM15,BO15,BQ15,BS15,BU15,BW15,BY15,CA15,CC15,CE15,CG15,CI15,CK15,CM15,CO15,CQ15,CS15,CU15,CW15,CY15,DA15,DC15,DE15,DG15,DI15,DK15,DM15,DO15,DQ15,DS15,DU15,DW15,#REF!,#REF!)/COUNT(H15,J15,L15,N15,P15,R15,T15,V15,X15,Z15,AB15,AD15,AF15,AH15,AJ15,AL15,AN15,AP15,AR15,AT15,AV15,AX15,AZ15,BB15,BD15,BF15,BH15,BJ15,BL15,BN15,BP15,BR15,BT15,BV15,BX15,BZ15,CB15,CD15,CF15,CH15,CJ15,CL15,CN15,CP15,CR15,CT15,CV15,CX15,CZ15,DB15,DD15,DF15,DH15,DJ15,DL15,DN15,DP15,DR15,DT15,DV15,#REF!,#REF!,#REF!,#REF!),"")</f>
        <v/>
      </c>
      <c r="G15" s="130"/>
      <c r="H15" s="77"/>
      <c r="I15" s="78"/>
      <c r="J15" s="77"/>
      <c r="K15" s="78"/>
      <c r="L15" s="77"/>
      <c r="M15" s="78"/>
      <c r="N15" s="77"/>
      <c r="O15" s="78"/>
      <c r="P15" s="77"/>
      <c r="Q15" s="78"/>
      <c r="R15" s="77"/>
      <c r="S15" s="78"/>
      <c r="T15" s="77"/>
      <c r="U15" s="78"/>
      <c r="V15" s="77"/>
      <c r="W15" s="78"/>
      <c r="X15" s="77"/>
      <c r="Y15" s="78"/>
      <c r="Z15" s="77"/>
      <c r="AA15" s="78"/>
      <c r="AB15" s="77"/>
      <c r="AC15" s="78"/>
      <c r="AD15" s="77"/>
      <c r="AE15" s="78"/>
      <c r="AF15" s="77"/>
      <c r="AG15" s="78"/>
      <c r="AH15" s="77"/>
      <c r="AI15" s="78"/>
      <c r="AJ15" s="77"/>
      <c r="AK15" s="78"/>
      <c r="AL15" s="77"/>
      <c r="AM15" s="78"/>
      <c r="AN15" s="77"/>
      <c r="AO15" s="78"/>
      <c r="AP15" s="77"/>
      <c r="AQ15" s="78"/>
      <c r="AR15" s="77"/>
      <c r="AS15" s="78"/>
      <c r="AT15" s="77"/>
      <c r="AU15" s="78"/>
      <c r="AV15" s="77"/>
      <c r="AW15" s="78"/>
      <c r="AX15" s="77"/>
      <c r="AY15" s="78"/>
      <c r="AZ15" s="77"/>
      <c r="BA15" s="78"/>
      <c r="BB15" s="77"/>
      <c r="BC15" s="78"/>
      <c r="BD15" s="77"/>
      <c r="BE15" s="78"/>
      <c r="BF15" s="77"/>
      <c r="BG15" s="78"/>
      <c r="BH15" s="77"/>
      <c r="BI15" s="78"/>
      <c r="BJ15" s="77"/>
      <c r="BK15" s="78"/>
      <c r="BL15" s="77"/>
      <c r="BM15" s="78"/>
      <c r="BN15" s="114"/>
      <c r="BO15" s="78"/>
      <c r="BP15" s="77"/>
      <c r="BQ15" s="78"/>
      <c r="BR15" s="77"/>
      <c r="BS15" s="78"/>
      <c r="BT15" s="77"/>
      <c r="BU15" s="78"/>
      <c r="BV15" s="77"/>
      <c r="BW15" s="78"/>
      <c r="BX15" s="114"/>
      <c r="BY15" s="78"/>
      <c r="BZ15" s="77"/>
      <c r="CA15" s="78"/>
      <c r="CB15" s="77"/>
      <c r="CC15" s="78"/>
      <c r="CD15" s="77"/>
      <c r="CE15" s="78"/>
      <c r="CF15" s="77"/>
      <c r="CG15" s="78"/>
      <c r="CH15" s="77"/>
      <c r="CI15" s="78"/>
      <c r="CJ15" s="77"/>
      <c r="CK15" s="78"/>
      <c r="CL15" s="77"/>
      <c r="CM15" s="78"/>
      <c r="CN15" s="77"/>
      <c r="CO15" s="78"/>
      <c r="CP15" s="77"/>
      <c r="CQ15" s="78"/>
      <c r="CR15" s="77"/>
      <c r="CS15" s="78"/>
      <c r="CT15" s="77"/>
      <c r="CU15" s="78"/>
      <c r="CV15" s="77"/>
      <c r="CW15" s="78"/>
      <c r="CX15" s="77"/>
      <c r="CY15" s="78"/>
      <c r="CZ15" s="77"/>
      <c r="DA15" s="78"/>
      <c r="DB15" s="77"/>
      <c r="DC15" s="78"/>
      <c r="DD15" s="77"/>
      <c r="DE15" s="78"/>
      <c r="DF15" s="77"/>
      <c r="DG15" s="78"/>
      <c r="DH15" s="77"/>
      <c r="DI15" s="78"/>
      <c r="DJ15" s="77"/>
      <c r="DK15" s="78"/>
      <c r="DL15" s="77"/>
      <c r="DM15" s="78"/>
      <c r="DN15" s="77"/>
      <c r="DO15" s="78"/>
      <c r="DP15" s="77"/>
      <c r="DQ15" s="78"/>
      <c r="DR15" s="77"/>
      <c r="DS15" s="78"/>
      <c r="DT15" s="77"/>
      <c r="DU15" s="78"/>
      <c r="DV15" s="77"/>
      <c r="DW15" s="78"/>
    </row>
    <row r="16" spans="1:127" s="76" customFormat="1" ht="33.75" customHeight="1" outlineLevel="2" x14ac:dyDescent="0.2">
      <c r="B16" s="137" t="s">
        <v>95</v>
      </c>
      <c r="C16" s="129" t="s">
        <v>98</v>
      </c>
      <c r="D16" s="129" t="s">
        <v>105</v>
      </c>
      <c r="E16" s="130" t="s">
        <v>100</v>
      </c>
      <c r="F16" s="118" t="str">
        <f>IFERROR(COUNT(I16,K16,M16,O16,Q16,S16,U16,W16,Y16,AA16,AC16,AE16,AG16,AI16,AK16,AM16,AO16,AQ16,AS16,AU16,AW16,AY16,BA16,BC16,BE16,BG16,BI16,BK16,BM16,BO16,BQ16,BS16,BU16,BW16,BY16,CA16,CC16,CE16,CG16,CI16,CK16,CM16,CO16,CQ16,CS16,CU16,CW16,CY16,DA16,DC16,DE16,DG16,DI16,DK16,DM16,DO16,DQ16,DS16,DU16,DW16,#REF!,#REF!)/COUNT(H16,J16,L16,N16,P16,R16,T16,V16,X16,Z16,AB16,AD16,AF16,AH16,AJ16,AL16,AN16,AP16,AR16,AT16,AV16,AX16,AZ16,BB16,BD16,BF16,BH16,BJ16,BL16,BN16,BP16,BR16,BT16,BV16,BX16,BZ16,CB16,CD16,CF16,CH16,CJ16,CL16,CN16,CP16,CR16,CT16,CV16,CX16,CZ16,DB16,DD16,DF16,DH16,DJ16,DL16,DN16,DP16,DR16,DT16,DV16,#REF!,#REF!,#REF!,#REF!),"")</f>
        <v/>
      </c>
      <c r="G16" s="130"/>
      <c r="H16" s="77"/>
      <c r="I16" s="78"/>
      <c r="J16" s="77"/>
      <c r="K16" s="78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78"/>
      <c r="AB16" s="77"/>
      <c r="AC16" s="78"/>
      <c r="AD16" s="77"/>
      <c r="AE16" s="78"/>
      <c r="AF16" s="77"/>
      <c r="AG16" s="78"/>
      <c r="AH16" s="77"/>
      <c r="AI16" s="78"/>
      <c r="AJ16" s="77"/>
      <c r="AK16" s="78"/>
      <c r="AL16" s="77"/>
      <c r="AM16" s="78"/>
      <c r="AN16" s="77"/>
      <c r="AO16" s="78"/>
      <c r="AP16" s="77"/>
      <c r="AQ16" s="78"/>
      <c r="AR16" s="77"/>
      <c r="AS16" s="78"/>
      <c r="AT16" s="77"/>
      <c r="AU16" s="78"/>
      <c r="AV16" s="77"/>
      <c r="AW16" s="78"/>
      <c r="AX16" s="77"/>
      <c r="AY16" s="78"/>
      <c r="AZ16" s="77"/>
      <c r="BA16" s="78"/>
      <c r="BB16" s="77"/>
      <c r="BC16" s="78"/>
      <c r="BD16" s="77"/>
      <c r="BE16" s="78"/>
      <c r="BF16" s="77"/>
      <c r="BG16" s="78"/>
      <c r="BH16" s="77"/>
      <c r="BI16" s="78"/>
      <c r="BJ16" s="77"/>
      <c r="BK16" s="78"/>
      <c r="BL16" s="77"/>
      <c r="BM16" s="78"/>
      <c r="BN16" s="114"/>
      <c r="BO16" s="78"/>
      <c r="BP16" s="77"/>
      <c r="BQ16" s="78"/>
      <c r="BR16" s="77"/>
      <c r="BS16" s="78"/>
      <c r="BT16" s="77"/>
      <c r="BU16" s="78"/>
      <c r="BV16" s="77"/>
      <c r="BW16" s="78"/>
      <c r="BX16" s="114"/>
      <c r="BY16" s="78"/>
      <c r="BZ16" s="77"/>
      <c r="CA16" s="78"/>
      <c r="CB16" s="77"/>
      <c r="CC16" s="78"/>
      <c r="CD16" s="77"/>
      <c r="CE16" s="78"/>
      <c r="CF16" s="77"/>
      <c r="CG16" s="78"/>
      <c r="CH16" s="77"/>
      <c r="CI16" s="78"/>
      <c r="CJ16" s="77"/>
      <c r="CK16" s="78"/>
      <c r="CL16" s="77"/>
      <c r="CM16" s="78"/>
      <c r="CN16" s="77"/>
      <c r="CO16" s="78"/>
      <c r="CP16" s="77"/>
      <c r="CQ16" s="78"/>
      <c r="CR16" s="77"/>
      <c r="CS16" s="78"/>
      <c r="CT16" s="77"/>
      <c r="CU16" s="78"/>
      <c r="CV16" s="77"/>
      <c r="CW16" s="78"/>
      <c r="CX16" s="77"/>
      <c r="CY16" s="78"/>
      <c r="CZ16" s="77"/>
      <c r="DA16" s="78"/>
      <c r="DB16" s="77"/>
      <c r="DC16" s="78"/>
      <c r="DD16" s="77"/>
      <c r="DE16" s="78"/>
      <c r="DF16" s="77"/>
      <c r="DG16" s="78"/>
      <c r="DH16" s="77"/>
      <c r="DI16" s="78"/>
      <c r="DJ16" s="77"/>
      <c r="DK16" s="78"/>
      <c r="DL16" s="77"/>
      <c r="DM16" s="78"/>
      <c r="DN16" s="77"/>
      <c r="DO16" s="78"/>
      <c r="DP16" s="77"/>
      <c r="DQ16" s="78"/>
      <c r="DR16" s="77"/>
      <c r="DS16" s="78"/>
      <c r="DT16" s="77"/>
      <c r="DU16" s="78"/>
      <c r="DV16" s="77"/>
      <c r="DW16" s="78"/>
    </row>
    <row r="17" spans="2:127" s="76" customFormat="1" ht="33.75" customHeight="1" outlineLevel="2" x14ac:dyDescent="0.2">
      <c r="B17" s="137" t="s">
        <v>106</v>
      </c>
      <c r="C17" s="129" t="s">
        <v>97</v>
      </c>
      <c r="D17" s="129" t="s">
        <v>107</v>
      </c>
      <c r="E17" s="130" t="s">
        <v>99</v>
      </c>
      <c r="F17" s="118" t="str">
        <f>IFERROR(COUNT(I17,K17,M17,O17,Q17,S17,U17,W17,Y17,AA17,AC17,AE17,AG17,AI17,AK17,AM17,AO17,AQ17,AS17,AU17,AW17,AY17,BA17,BC17,BE17,BG17,BI17,BK17,BM17,BO17,BQ17,BS17,BU17,BW17,BY17,CA17,CC17,CE17,CG17,CI17,CK17,CM17,CO17,CQ17,CS17,CU17,CW17,CY17,DA17,DC17,DE17,DG17,DI17,DK17,DM17,DO17,DQ17,DS17,DU17,DW17,#REF!,#REF!)/COUNT(H17,J17,L17,N17,P17,R17,T17,V17,X17,Z17,AB17,AD17,AF17,AH17,AJ17,AL17,AN17,AP17,AR17,AT17,AV17,AX17,AZ17,BB17,BD17,BF17,BH17,BJ17,BL17,BN17,BP17,BR17,BT17,BV17,BX17,BZ17,CB17,CD17,CF17,CH17,CJ17,CL17,CN17,CP17,CR17,CT17,CV17,CX17,CZ17,DB17,DD17,DF17,DH17,DJ17,DL17,DN17,DP17,DR17,DT17,DV17,#REF!,#REF!,#REF!,#REF!),"")</f>
        <v/>
      </c>
      <c r="G17" s="130"/>
      <c r="H17" s="77"/>
      <c r="I17" s="78"/>
      <c r="J17" s="77"/>
      <c r="K17" s="78"/>
      <c r="L17" s="77"/>
      <c r="M17" s="78"/>
      <c r="N17" s="77"/>
      <c r="O17" s="78"/>
      <c r="P17" s="77"/>
      <c r="Q17" s="78"/>
      <c r="R17" s="77"/>
      <c r="S17" s="78"/>
      <c r="T17" s="77"/>
      <c r="U17" s="78"/>
      <c r="V17" s="77"/>
      <c r="W17" s="78"/>
      <c r="X17" s="77"/>
      <c r="Y17" s="78"/>
      <c r="Z17" s="77"/>
      <c r="AA17" s="78"/>
      <c r="AB17" s="77"/>
      <c r="AC17" s="78"/>
      <c r="AD17" s="77"/>
      <c r="AE17" s="78"/>
      <c r="AF17" s="77"/>
      <c r="AG17" s="78"/>
      <c r="AH17" s="77"/>
      <c r="AI17" s="78"/>
      <c r="AJ17" s="77"/>
      <c r="AK17" s="78"/>
      <c r="AL17" s="77"/>
      <c r="AM17" s="78"/>
      <c r="AN17" s="77"/>
      <c r="AO17" s="78"/>
      <c r="AP17" s="77"/>
      <c r="AQ17" s="78"/>
      <c r="AR17" s="77"/>
      <c r="AS17" s="78"/>
      <c r="AT17" s="77"/>
      <c r="AU17" s="78"/>
      <c r="AV17" s="77"/>
      <c r="AW17" s="78"/>
      <c r="AX17" s="77"/>
      <c r="AY17" s="78"/>
      <c r="AZ17" s="77"/>
      <c r="BA17" s="78"/>
      <c r="BB17" s="77"/>
      <c r="BC17" s="78"/>
      <c r="BD17" s="77"/>
      <c r="BE17" s="78"/>
      <c r="BF17" s="77"/>
      <c r="BG17" s="78"/>
      <c r="BH17" s="77"/>
      <c r="BI17" s="78"/>
      <c r="BJ17" s="77"/>
      <c r="BK17" s="78"/>
      <c r="BL17" s="77"/>
      <c r="BM17" s="78"/>
      <c r="BN17" s="114"/>
      <c r="BO17" s="78"/>
      <c r="BP17" s="77"/>
      <c r="BQ17" s="78"/>
      <c r="BR17" s="77"/>
      <c r="BS17" s="78"/>
      <c r="BT17" s="77"/>
      <c r="BU17" s="78"/>
      <c r="BV17" s="77"/>
      <c r="BW17" s="78"/>
      <c r="BX17" s="114"/>
      <c r="BY17" s="78"/>
      <c r="BZ17" s="77"/>
      <c r="CA17" s="78"/>
      <c r="CB17" s="77"/>
      <c r="CC17" s="78"/>
      <c r="CD17" s="77"/>
      <c r="CE17" s="78"/>
      <c r="CF17" s="77"/>
      <c r="CG17" s="78"/>
      <c r="CH17" s="77"/>
      <c r="CI17" s="78"/>
      <c r="CJ17" s="77"/>
      <c r="CK17" s="78"/>
      <c r="CL17" s="77"/>
      <c r="CM17" s="78"/>
      <c r="CN17" s="77"/>
      <c r="CO17" s="78"/>
      <c r="CP17" s="77"/>
      <c r="CQ17" s="78"/>
      <c r="CR17" s="77"/>
      <c r="CS17" s="78"/>
      <c r="CT17" s="77"/>
      <c r="CU17" s="78"/>
      <c r="CV17" s="77"/>
      <c r="CW17" s="78"/>
      <c r="CX17" s="77"/>
      <c r="CY17" s="78"/>
      <c r="CZ17" s="77"/>
      <c r="DA17" s="78"/>
      <c r="DB17" s="77"/>
      <c r="DC17" s="78"/>
      <c r="DD17" s="77"/>
      <c r="DE17" s="78"/>
      <c r="DF17" s="77"/>
      <c r="DG17" s="78"/>
      <c r="DH17" s="77"/>
      <c r="DI17" s="78"/>
      <c r="DJ17" s="77"/>
      <c r="DK17" s="78"/>
      <c r="DL17" s="77"/>
      <c r="DM17" s="78"/>
      <c r="DN17" s="77"/>
      <c r="DO17" s="78"/>
      <c r="DP17" s="77"/>
      <c r="DQ17" s="78"/>
      <c r="DR17" s="77"/>
      <c r="DS17" s="78"/>
      <c r="DT17" s="77"/>
      <c r="DU17" s="78"/>
      <c r="DV17" s="77"/>
      <c r="DW17" s="78"/>
    </row>
    <row r="18" spans="2:127" s="76" customFormat="1" ht="33.75" customHeight="1" outlineLevel="2" x14ac:dyDescent="0.2">
      <c r="B18" s="137" t="s">
        <v>96</v>
      </c>
      <c r="C18" s="129" t="s">
        <v>98</v>
      </c>
      <c r="D18" s="129" t="s">
        <v>102</v>
      </c>
      <c r="E18" s="130" t="s">
        <v>99</v>
      </c>
      <c r="F18" s="118" t="str">
        <f>IFERROR(COUNT(I18,K18,M18,O18,Q18,S18,U18,W18,Y18,AA18,AC18,AE18,AG18,AI18,AK18,AM18,AO18,AQ18,AS18,AU18,AW18,AY18,BA18,BC18,BE18,BG18,BI18,BK18,BM18,BO18,BQ18,BS18,BU18,BW18,BY18,CA18,CC18,CE18,CG18,CI18,CK18,CM18,CO18,CQ18,CS18,CU18,CW18,CY18,DA18,DC18,DE18,DG18,DI18,DK18,DM18,DO18,DQ18,DS18,DU18,DW18,#REF!,#REF!)/COUNT(H18,J18,L18,N18,P18,R18,T18,V18,X18,Z18,AB18,AD18,AF18,AH18,AJ18,AL18,AN18,AP18,AR18,AT18,AV18,AX18,AZ18,BB18,BD18,BF18,BH18,BJ18,BL18,BN18,BP18,BR18,BT18,BV18,BX18,BZ18,CB18,CD18,CF18,CH18,CJ18,CL18,CN18,CP18,CR18,CT18,CV18,CX18,CZ18,DB18,DD18,DF18,DH18,DJ18,DL18,DN18,DP18,DR18,DT18,DV18,#REF!,#REF!,#REF!,#REF!),"")</f>
        <v/>
      </c>
      <c r="G18" s="130"/>
      <c r="H18" s="77"/>
      <c r="I18" s="78"/>
      <c r="J18" s="77"/>
      <c r="K18" s="78"/>
      <c r="L18" s="77"/>
      <c r="M18" s="78"/>
      <c r="N18" s="77"/>
      <c r="O18" s="78"/>
      <c r="P18" s="77"/>
      <c r="Q18" s="78"/>
      <c r="R18" s="77"/>
      <c r="S18" s="78"/>
      <c r="T18" s="77"/>
      <c r="U18" s="78"/>
      <c r="V18" s="77"/>
      <c r="W18" s="78"/>
      <c r="X18" s="77"/>
      <c r="Y18" s="78"/>
      <c r="Z18" s="77"/>
      <c r="AA18" s="78"/>
      <c r="AB18" s="77"/>
      <c r="AC18" s="78"/>
      <c r="AD18" s="77"/>
      <c r="AE18" s="78"/>
      <c r="AF18" s="77"/>
      <c r="AG18" s="78"/>
      <c r="AH18" s="77"/>
      <c r="AI18" s="78"/>
      <c r="AJ18" s="77"/>
      <c r="AK18" s="78"/>
      <c r="AL18" s="77"/>
      <c r="AM18" s="78"/>
      <c r="AN18" s="77"/>
      <c r="AO18" s="78"/>
      <c r="AP18" s="77"/>
      <c r="AQ18" s="78"/>
      <c r="AR18" s="77"/>
      <c r="AS18" s="78"/>
      <c r="AT18" s="77"/>
      <c r="AU18" s="78"/>
      <c r="AV18" s="77"/>
      <c r="AW18" s="78"/>
      <c r="AX18" s="77"/>
      <c r="AY18" s="78"/>
      <c r="AZ18" s="77"/>
      <c r="BA18" s="78"/>
      <c r="BB18" s="77"/>
      <c r="BC18" s="78"/>
      <c r="BD18" s="77"/>
      <c r="BE18" s="78"/>
      <c r="BF18" s="77"/>
      <c r="BG18" s="78"/>
      <c r="BH18" s="77"/>
      <c r="BI18" s="78"/>
      <c r="BJ18" s="77"/>
      <c r="BK18" s="78"/>
      <c r="BL18" s="77"/>
      <c r="BM18" s="78"/>
      <c r="BN18" s="114"/>
      <c r="BO18" s="78"/>
      <c r="BP18" s="77"/>
      <c r="BQ18" s="78"/>
      <c r="BR18" s="77"/>
      <c r="BS18" s="78"/>
      <c r="BT18" s="77"/>
      <c r="BU18" s="78"/>
      <c r="BV18" s="77"/>
      <c r="BW18" s="78"/>
      <c r="BX18" s="114"/>
      <c r="BY18" s="78"/>
      <c r="BZ18" s="77"/>
      <c r="CA18" s="78"/>
      <c r="CB18" s="77"/>
      <c r="CC18" s="78"/>
      <c r="CD18" s="77"/>
      <c r="CE18" s="78"/>
      <c r="CF18" s="77"/>
      <c r="CG18" s="78"/>
      <c r="CH18" s="77"/>
      <c r="CI18" s="78"/>
      <c r="CJ18" s="77"/>
      <c r="CK18" s="78"/>
      <c r="CL18" s="77"/>
      <c r="CM18" s="78"/>
      <c r="CN18" s="77"/>
      <c r="CO18" s="78"/>
      <c r="CP18" s="77"/>
      <c r="CQ18" s="78"/>
      <c r="CR18" s="77"/>
      <c r="CS18" s="78"/>
      <c r="CT18" s="77"/>
      <c r="CU18" s="78"/>
      <c r="CV18" s="77"/>
      <c r="CW18" s="78"/>
      <c r="CX18" s="77"/>
      <c r="CY18" s="78"/>
      <c r="CZ18" s="77"/>
      <c r="DA18" s="78"/>
      <c r="DB18" s="77"/>
      <c r="DC18" s="78"/>
      <c r="DD18" s="77"/>
      <c r="DE18" s="78"/>
      <c r="DF18" s="77"/>
      <c r="DG18" s="78"/>
      <c r="DH18" s="77"/>
      <c r="DI18" s="78"/>
      <c r="DJ18" s="77"/>
      <c r="DK18" s="78"/>
      <c r="DL18" s="77"/>
      <c r="DM18" s="78"/>
      <c r="DN18" s="77"/>
      <c r="DO18" s="78"/>
      <c r="DP18" s="77"/>
      <c r="DQ18" s="78"/>
      <c r="DR18" s="77"/>
      <c r="DS18" s="78"/>
      <c r="DT18" s="77"/>
      <c r="DU18" s="78"/>
      <c r="DV18" s="77"/>
      <c r="DW18" s="78"/>
    </row>
    <row r="19" spans="2:127" s="76" customFormat="1" ht="33.75" customHeight="1" outlineLevel="2" x14ac:dyDescent="0.2">
      <c r="B19" s="143" t="s">
        <v>108</v>
      </c>
      <c r="C19" s="129" t="s">
        <v>98</v>
      </c>
      <c r="D19" s="129" t="s">
        <v>102</v>
      </c>
      <c r="E19" s="130" t="s">
        <v>99</v>
      </c>
      <c r="F19" s="118" t="str">
        <f>IFERROR(COUNT(I19,K19,M19,O19,Q19,S19,U19,W19,Y19,AA19,AC19,AE19,AG19,AI19,AK19,AM19,AO19,AQ19,AS19,AU19,AW19,AY19,BA19,BC19,BE19,BG19,BI19,BK19,BM19,BO19,BQ19,BS19,BU19,BW19,BY19,CA19,CC19,CE19,CG19,CI19,CK19,CM19,CO19,CQ19,CS19,CU19,CW19,CY19,DA19,DC19,DE19,DG19,DI19,DK19,DM19,DO19,DQ19,DS19,DU19,DW19,#REF!,#REF!)/COUNT(H19,J19,L19,N19,P19,R19,T19,V19,X19,Z19,AB19,AD19,AF19,AH19,AJ19,AL19,AN19,AP19,AR19,AT19,AV19,AX19,AZ19,BB19,BD19,BF19,BH19,BJ19,BL19,BN19,BP19,BR19,BT19,BV19,BX19,BZ19,CB19,CD19,CF19,CH19,CJ19,CL19,CN19,CP19,CR19,CT19,CV19,CX19,CZ19,DB19,DD19,DF19,DH19,DJ19,DL19,DN19,DP19,DR19,DT19,DV19,#REF!,#REF!,#REF!,#REF!),"")</f>
        <v/>
      </c>
      <c r="G19" s="130"/>
      <c r="H19" s="77"/>
      <c r="I19" s="78"/>
      <c r="J19" s="77"/>
      <c r="K19" s="78"/>
      <c r="L19" s="77"/>
      <c r="M19" s="78"/>
      <c r="N19" s="77"/>
      <c r="O19" s="78"/>
      <c r="P19" s="77"/>
      <c r="Q19" s="78"/>
      <c r="R19" s="77"/>
      <c r="S19" s="78"/>
      <c r="T19" s="77"/>
      <c r="U19" s="78"/>
      <c r="V19" s="77"/>
      <c r="W19" s="78"/>
      <c r="X19" s="77"/>
      <c r="Y19" s="78"/>
      <c r="Z19" s="77"/>
      <c r="AA19" s="78"/>
      <c r="AB19" s="77"/>
      <c r="AC19" s="78"/>
      <c r="AD19" s="77"/>
      <c r="AE19" s="78"/>
      <c r="AF19" s="77"/>
      <c r="AG19" s="78"/>
      <c r="AH19" s="77"/>
      <c r="AI19" s="78"/>
      <c r="AJ19" s="77"/>
      <c r="AK19" s="78"/>
      <c r="AL19" s="77"/>
      <c r="AM19" s="78"/>
      <c r="AN19" s="77"/>
      <c r="AO19" s="78"/>
      <c r="AP19" s="77"/>
      <c r="AQ19" s="78"/>
      <c r="AR19" s="77"/>
      <c r="AS19" s="78"/>
      <c r="AT19" s="77"/>
      <c r="AU19" s="78"/>
      <c r="AV19" s="77"/>
      <c r="AW19" s="78"/>
      <c r="AX19" s="77"/>
      <c r="AY19" s="78"/>
      <c r="AZ19" s="77"/>
      <c r="BA19" s="78"/>
      <c r="BB19" s="77"/>
      <c r="BC19" s="78"/>
      <c r="BD19" s="77"/>
      <c r="BE19" s="78"/>
      <c r="BF19" s="77"/>
      <c r="BG19" s="78"/>
      <c r="BH19" s="77"/>
      <c r="BI19" s="78"/>
      <c r="BJ19" s="77"/>
      <c r="BK19" s="78"/>
      <c r="BL19" s="77"/>
      <c r="BM19" s="78"/>
      <c r="BN19" s="114"/>
      <c r="BO19" s="78"/>
      <c r="BP19" s="77"/>
      <c r="BQ19" s="78"/>
      <c r="BR19" s="77"/>
      <c r="BS19" s="78"/>
      <c r="BT19" s="77"/>
      <c r="BU19" s="78"/>
      <c r="BV19" s="77"/>
      <c r="BW19" s="78"/>
      <c r="BX19" s="114"/>
      <c r="BY19" s="78"/>
      <c r="BZ19" s="77"/>
      <c r="CA19" s="78"/>
      <c r="CB19" s="77"/>
      <c r="CC19" s="78"/>
      <c r="CD19" s="77"/>
      <c r="CE19" s="78"/>
      <c r="CF19" s="77"/>
      <c r="CG19" s="78"/>
      <c r="CH19" s="77"/>
      <c r="CI19" s="78"/>
      <c r="CJ19" s="77"/>
      <c r="CK19" s="78"/>
      <c r="CL19" s="77"/>
      <c r="CM19" s="78"/>
      <c r="CN19" s="77"/>
      <c r="CO19" s="78"/>
      <c r="CP19" s="77"/>
      <c r="CQ19" s="78"/>
      <c r="CR19" s="77"/>
      <c r="CS19" s="78"/>
      <c r="CT19" s="77"/>
      <c r="CU19" s="78"/>
      <c r="CV19" s="77"/>
      <c r="CW19" s="78"/>
      <c r="CX19" s="77"/>
      <c r="CY19" s="78"/>
      <c r="CZ19" s="77"/>
      <c r="DA19" s="78"/>
      <c r="DB19" s="77"/>
      <c r="DC19" s="78"/>
      <c r="DD19" s="77"/>
      <c r="DE19" s="78"/>
      <c r="DF19" s="77"/>
      <c r="DG19" s="78"/>
      <c r="DH19" s="77"/>
      <c r="DI19" s="78"/>
      <c r="DJ19" s="77"/>
      <c r="DK19" s="78"/>
      <c r="DL19" s="77"/>
      <c r="DM19" s="78"/>
      <c r="DN19" s="77"/>
      <c r="DO19" s="78"/>
      <c r="DP19" s="77"/>
      <c r="DQ19" s="78"/>
      <c r="DR19" s="77"/>
      <c r="DS19" s="78"/>
      <c r="DT19" s="77"/>
      <c r="DU19" s="78"/>
      <c r="DV19" s="77"/>
      <c r="DW19" s="78"/>
    </row>
    <row r="20" spans="2:127" s="76" customFormat="1" ht="33.75" customHeight="1" outlineLevel="2" x14ac:dyDescent="0.2">
      <c r="B20" s="139" t="s">
        <v>109</v>
      </c>
      <c r="C20" s="129" t="s">
        <v>98</v>
      </c>
      <c r="D20" s="129" t="s">
        <v>110</v>
      </c>
      <c r="E20" s="130" t="s">
        <v>100</v>
      </c>
      <c r="F20" s="118" t="str">
        <f>IFERROR(COUNT(I20,K20,M20,O20,Q20,S20,U20,W20,Y20,AA20,AC20,AE20,AG20,AI20,AK20,AM20,AO20,AQ20,AS20,AU20,AW20,AY20,BA20,BC20,BE20,BG20,BI20,BK20,BM20,BO20,BQ20,BS20,BU20,BW20,BY20,CA20,CC20,CE20,CG20,CI20,CK20,CM20,CO20,CQ20,CS20,CU20,CW20,CY20,DA20,DC20,DE20,DG20,DI20,DK20,DM20,DO20,DQ20,DS20,DU20,DW20,#REF!,#REF!)/COUNT(H20,J20,L20,N20,P20,R20,T20,V20,X20,Z20,AB20,AD20,AF20,AH20,AJ20,AL20,AN20,AP20,AR20,AT20,AV20,AX20,AZ20,BB20,BD20,BF20,BH20,BJ20,BL20,BN20,BP20,BR20,BT20,BV20,BX20,BZ20,CB20,CD20,CF20,CH20,CJ20,CL20,CN20,CP20,CR20,CT20,CV20,CX20,CZ20,DB20,DD20,DF20,DH20,DJ20,DL20,DN20,DP20,DR20,DT20,DV20,#REF!,#REF!,#REF!,#REF!),"")</f>
        <v/>
      </c>
      <c r="G20" s="130"/>
      <c r="H20" s="77"/>
      <c r="I20" s="78"/>
      <c r="J20" s="77"/>
      <c r="K20" s="78"/>
      <c r="L20" s="77"/>
      <c r="M20" s="78"/>
      <c r="N20" s="77"/>
      <c r="O20" s="78"/>
      <c r="P20" s="77"/>
      <c r="Q20" s="78"/>
      <c r="R20" s="77"/>
      <c r="S20" s="78"/>
      <c r="T20" s="77"/>
      <c r="U20" s="78"/>
      <c r="V20" s="77"/>
      <c r="W20" s="78"/>
      <c r="X20" s="77"/>
      <c r="Y20" s="78"/>
      <c r="Z20" s="77"/>
      <c r="AA20" s="78"/>
      <c r="AB20" s="77"/>
      <c r="AC20" s="78"/>
      <c r="AD20" s="77"/>
      <c r="AE20" s="78"/>
      <c r="AF20" s="77"/>
      <c r="AG20" s="78"/>
      <c r="AH20" s="77"/>
      <c r="AI20" s="78"/>
      <c r="AJ20" s="77"/>
      <c r="AK20" s="78"/>
      <c r="AL20" s="77"/>
      <c r="AM20" s="78"/>
      <c r="AN20" s="77"/>
      <c r="AO20" s="78"/>
      <c r="AP20" s="77"/>
      <c r="AQ20" s="78"/>
      <c r="AR20" s="77"/>
      <c r="AS20" s="78"/>
      <c r="AT20" s="77"/>
      <c r="AU20" s="78"/>
      <c r="AV20" s="77"/>
      <c r="AW20" s="78"/>
      <c r="AX20" s="77"/>
      <c r="AY20" s="78"/>
      <c r="AZ20" s="77"/>
      <c r="BA20" s="78"/>
      <c r="BB20" s="77"/>
      <c r="BC20" s="78"/>
      <c r="BD20" s="77"/>
      <c r="BE20" s="78"/>
      <c r="BF20" s="77"/>
      <c r="BG20" s="78"/>
      <c r="BH20" s="77"/>
      <c r="BI20" s="78"/>
      <c r="BJ20" s="77"/>
      <c r="BK20" s="78"/>
      <c r="BL20" s="77"/>
      <c r="BM20" s="78"/>
      <c r="BN20" s="77"/>
      <c r="BO20" s="78"/>
      <c r="BP20" s="77"/>
      <c r="BQ20" s="78"/>
      <c r="BR20" s="77"/>
      <c r="BS20" s="78"/>
      <c r="BT20" s="77"/>
      <c r="BU20" s="78"/>
      <c r="BV20" s="77"/>
      <c r="BW20" s="78"/>
      <c r="BX20" s="77"/>
      <c r="BY20" s="78"/>
      <c r="BZ20" s="77"/>
      <c r="CA20" s="78"/>
      <c r="CB20" s="77"/>
      <c r="CC20" s="78"/>
      <c r="CD20" s="77"/>
      <c r="CE20" s="78"/>
      <c r="CF20" s="77"/>
      <c r="CG20" s="78"/>
      <c r="CH20" s="77"/>
      <c r="CI20" s="78"/>
      <c r="CJ20" s="77"/>
      <c r="CK20" s="78"/>
      <c r="CL20" s="77"/>
      <c r="CM20" s="78"/>
      <c r="CN20" s="77"/>
      <c r="CO20" s="78"/>
      <c r="CP20" s="77"/>
      <c r="CQ20" s="78"/>
      <c r="CR20" s="77"/>
      <c r="CS20" s="78"/>
      <c r="CT20" s="77"/>
      <c r="CU20" s="78"/>
      <c r="CV20" s="77"/>
      <c r="CW20" s="78"/>
      <c r="CX20" s="77"/>
      <c r="CY20" s="78"/>
      <c r="CZ20" s="77"/>
      <c r="DA20" s="78"/>
      <c r="DB20" s="77"/>
      <c r="DC20" s="78"/>
      <c r="DD20" s="77"/>
      <c r="DE20" s="78"/>
      <c r="DF20" s="77"/>
      <c r="DG20" s="78"/>
      <c r="DH20" s="77"/>
      <c r="DI20" s="78"/>
      <c r="DJ20" s="77"/>
      <c r="DK20" s="78"/>
      <c r="DL20" s="77"/>
      <c r="DM20" s="78"/>
      <c r="DN20" s="77"/>
      <c r="DO20" s="78"/>
      <c r="DP20" s="77"/>
      <c r="DQ20" s="78"/>
      <c r="DR20" s="77"/>
      <c r="DS20" s="78"/>
      <c r="DT20" s="77"/>
      <c r="DU20" s="78"/>
      <c r="DV20" s="77"/>
      <c r="DW20" s="78"/>
    </row>
    <row r="21" spans="2:127" s="76" customFormat="1" ht="41.25" customHeight="1" outlineLevel="2" x14ac:dyDescent="0.2">
      <c r="B21" s="139"/>
      <c r="C21" s="129"/>
      <c r="D21" s="129"/>
      <c r="E21" s="130"/>
      <c r="F21" s="118" t="str">
        <f>IFERROR(COUNT(I21,K21,M21,O21,Q21,S21,U21,W21,Y21,AA21,AC21,AE21,AG21,AI21,AK21,AM21,AO21,AQ21,AS21,AU21,AW21,AY21,BA21,BC21,BE21,BG21,BI21,BK21,BM21,BO21,BQ21,BS21,BU21,BW21,BY21,CA21,CC21,CE21,CG21,CI21,CK21,CM21,CO21,CQ21,CS21,CU21,CW21,CY21,DA21,DC21,DE21,DG21,DI21,DK21,DM21,DO21,DQ21,DS21,DU21,DW21,#REF!,#REF!)/COUNT(H21,J21,L21,N21,P21,R21,T21,V21,X21,Z21,AB21,AD21,AF21,AH21,AJ21,AL21,AN21,AP21,AR21,AT21,AV21,AX21,AZ21,BB21,BD21,BF21,BH21,BJ21,BL21,BN21,BP21,BR21,BT21,BV21,BX21,BZ21,CB21,CD21,CF21,CH21,CJ21,CL21,CN21,CP21,CR21,CT21,CV21,CX21,CZ21,DB21,DD21,DF21,DH21,DJ21,DL21,DN21,DP21,DR21,DT21,DV21,#REF!,#REF!,#REF!,#REF!),"")</f>
        <v/>
      </c>
      <c r="G21" s="130"/>
      <c r="H21" s="77"/>
      <c r="I21" s="78"/>
      <c r="J21" s="77"/>
      <c r="K21" s="78"/>
      <c r="L21" s="77"/>
      <c r="M21" s="78"/>
      <c r="N21" s="77"/>
      <c r="O21" s="78"/>
      <c r="P21" s="77"/>
      <c r="Q21" s="78"/>
      <c r="R21" s="77"/>
      <c r="S21" s="78"/>
      <c r="T21" s="77"/>
      <c r="U21" s="78"/>
      <c r="V21" s="77"/>
      <c r="W21" s="78"/>
      <c r="X21" s="77"/>
      <c r="Y21" s="78"/>
      <c r="Z21" s="77"/>
      <c r="AA21" s="78"/>
      <c r="AB21" s="77"/>
      <c r="AC21" s="78"/>
      <c r="AD21" s="77"/>
      <c r="AE21" s="78"/>
      <c r="AF21" s="77"/>
      <c r="AG21" s="78"/>
      <c r="AH21" s="77"/>
      <c r="AI21" s="78"/>
      <c r="AJ21" s="77"/>
      <c r="AK21" s="78"/>
      <c r="AL21" s="77"/>
      <c r="AM21" s="78"/>
      <c r="AN21" s="77"/>
      <c r="AO21" s="78"/>
      <c r="AP21" s="77"/>
      <c r="AQ21" s="78"/>
      <c r="AR21" s="77"/>
      <c r="AS21" s="78"/>
      <c r="AT21" s="77"/>
      <c r="AU21" s="78"/>
      <c r="AV21" s="77"/>
      <c r="AW21" s="78"/>
      <c r="AX21" s="77"/>
      <c r="AY21" s="78"/>
      <c r="AZ21" s="77"/>
      <c r="BA21" s="78"/>
      <c r="BB21" s="77"/>
      <c r="BC21" s="78"/>
      <c r="BD21" s="77"/>
      <c r="BE21" s="78"/>
      <c r="BF21" s="77"/>
      <c r="BG21" s="78"/>
      <c r="BH21" s="77"/>
      <c r="BI21" s="78"/>
      <c r="BJ21" s="77"/>
      <c r="BK21" s="78"/>
      <c r="BL21" s="77"/>
      <c r="BM21" s="78"/>
      <c r="BN21" s="77"/>
      <c r="BO21" s="78"/>
      <c r="BP21" s="77"/>
      <c r="BQ21" s="78"/>
      <c r="BR21" s="77"/>
      <c r="BS21" s="78"/>
      <c r="BT21" s="77"/>
      <c r="BU21" s="78"/>
      <c r="BV21" s="77"/>
      <c r="BW21" s="78"/>
      <c r="BX21" s="114"/>
      <c r="BY21" s="78"/>
      <c r="BZ21" s="77"/>
      <c r="CA21" s="78"/>
      <c r="CB21" s="77"/>
      <c r="CC21" s="78"/>
      <c r="CD21" s="77"/>
      <c r="CE21" s="78"/>
      <c r="CF21" s="77"/>
      <c r="CG21" s="78"/>
      <c r="CH21" s="77"/>
      <c r="CI21" s="78"/>
      <c r="CJ21" s="114"/>
      <c r="CK21" s="78"/>
      <c r="CL21" s="77"/>
      <c r="CM21" s="78"/>
      <c r="CN21" s="77"/>
      <c r="CO21" s="78"/>
      <c r="CP21" s="77"/>
      <c r="CQ21" s="78"/>
      <c r="CR21" s="114"/>
      <c r="CS21" s="78"/>
      <c r="CT21" s="77"/>
      <c r="CU21" s="78"/>
      <c r="CV21" s="77"/>
      <c r="CW21" s="78"/>
      <c r="CX21" s="77"/>
      <c r="CY21" s="78"/>
      <c r="CZ21" s="77"/>
      <c r="DA21" s="78"/>
      <c r="DB21" s="77"/>
      <c r="DC21" s="78"/>
      <c r="DD21" s="77"/>
      <c r="DE21" s="78"/>
      <c r="DF21" s="77"/>
      <c r="DG21" s="78"/>
      <c r="DH21" s="77"/>
      <c r="DI21" s="78"/>
      <c r="DJ21" s="77"/>
      <c r="DK21" s="78"/>
      <c r="DL21" s="77"/>
      <c r="DM21" s="78"/>
      <c r="DN21" s="77"/>
      <c r="DO21" s="78"/>
      <c r="DP21" s="77"/>
      <c r="DQ21" s="78"/>
      <c r="DR21" s="77"/>
      <c r="DS21" s="78"/>
      <c r="DT21" s="77"/>
      <c r="DU21" s="78"/>
      <c r="DV21" s="77"/>
      <c r="DW21" s="78"/>
    </row>
    <row r="22" spans="2:127" s="76" customFormat="1" ht="33.75" customHeight="1" outlineLevel="2" x14ac:dyDescent="0.2">
      <c r="B22" s="139"/>
      <c r="C22" s="129"/>
      <c r="D22" s="129"/>
      <c r="E22" s="130"/>
      <c r="F22" s="118" t="str">
        <f>IFERROR(COUNT(I22,K22,M22,O22,Q22,S22,U22,W22,Y22,AA22,AC22,AE22,AG22,AI22,AK22,AM22,AO22,AQ22,AS22,AU22,AW22,AY22,BA22,BC22,BE22,BG22,BI22,BK22,BM22,BO22,BQ22,BS22,BU22,BW22,BY22,CA22,CC22,CE22,CG22,CI22,CK22,CM22,CO22,CQ22,CS22,CU22,CW22,CY22,DA22,DC22,DE22,DG22,DI22,DK22,DM22,DO22,DQ22,DS22,DU22,DW22,#REF!,#REF!)/COUNT(H22,J22,L22,N22,P22,R22,T22,V22,X22,Z22,AB22,AD22,AF22,AH22,AJ22,AL22,AN22,AP22,AR22,AT22,AV22,AX22,AZ22,BB22,BD22,BF22,BH22,BJ22,BL22,BN22,BP22,BR22,BT22,BV22,BX22,BZ22,CB22,CD22,CF22,CH22,CJ22,CL22,CN22,CP22,CR22,CT22,CV22,CX22,CZ22,DB22,DD22,DF22,DH22,DJ22,DL22,DN22,DP22,DR22,DT22,DV22,#REF!,#REF!,#REF!,#REF!),"")</f>
        <v/>
      </c>
      <c r="G22" s="130"/>
      <c r="H22" s="77"/>
      <c r="I22" s="78"/>
      <c r="J22" s="77"/>
      <c r="K22" s="78"/>
      <c r="L22" s="77"/>
      <c r="M22" s="78"/>
      <c r="N22" s="77"/>
      <c r="O22" s="78"/>
      <c r="P22" s="77"/>
      <c r="Q22" s="78"/>
      <c r="R22" s="77"/>
      <c r="S22" s="78"/>
      <c r="T22" s="77"/>
      <c r="U22" s="78"/>
      <c r="V22" s="77"/>
      <c r="W22" s="78"/>
      <c r="X22" s="77"/>
      <c r="Y22" s="78"/>
      <c r="Z22" s="77"/>
      <c r="AA22" s="78"/>
      <c r="AB22" s="77"/>
      <c r="AC22" s="78"/>
      <c r="AD22" s="77"/>
      <c r="AE22" s="78"/>
      <c r="AF22" s="77"/>
      <c r="AG22" s="78"/>
      <c r="AH22" s="77"/>
      <c r="AI22" s="78"/>
      <c r="AJ22" s="77"/>
      <c r="AK22" s="78"/>
      <c r="AL22" s="77"/>
      <c r="AM22" s="78"/>
      <c r="AN22" s="77"/>
      <c r="AO22" s="78"/>
      <c r="AP22" s="77"/>
      <c r="AQ22" s="78"/>
      <c r="AR22" s="77"/>
      <c r="AS22" s="78"/>
      <c r="AT22" s="77"/>
      <c r="AU22" s="78"/>
      <c r="AV22" s="77"/>
      <c r="AW22" s="78"/>
      <c r="AX22" s="77"/>
      <c r="AY22" s="78"/>
      <c r="AZ22" s="77"/>
      <c r="BA22" s="78"/>
      <c r="BB22" s="77"/>
      <c r="BC22" s="78"/>
      <c r="BD22" s="77"/>
      <c r="BE22" s="78"/>
      <c r="BF22" s="77"/>
      <c r="BG22" s="78"/>
      <c r="BH22" s="77"/>
      <c r="BI22" s="78"/>
      <c r="BJ22" s="77"/>
      <c r="BK22" s="78"/>
      <c r="BL22" s="77"/>
      <c r="BM22" s="78"/>
      <c r="BN22" s="77"/>
      <c r="BO22" s="78"/>
      <c r="BP22" s="77"/>
      <c r="BQ22" s="78"/>
      <c r="BR22" s="77"/>
      <c r="BS22" s="78"/>
      <c r="BT22" s="77"/>
      <c r="BU22" s="78"/>
      <c r="BV22" s="77"/>
      <c r="BW22" s="78"/>
      <c r="BX22" s="114"/>
      <c r="BY22" s="78"/>
      <c r="BZ22" s="77"/>
      <c r="CA22" s="78"/>
      <c r="CB22" s="77"/>
      <c r="CC22" s="78"/>
      <c r="CD22" s="77"/>
      <c r="CE22" s="78"/>
      <c r="CF22" s="77"/>
      <c r="CG22" s="78"/>
      <c r="CH22" s="77"/>
      <c r="CI22" s="78"/>
      <c r="CJ22" s="77"/>
      <c r="CK22" s="78"/>
      <c r="CL22" s="77"/>
      <c r="CM22" s="78"/>
      <c r="CN22" s="77"/>
      <c r="CO22" s="78"/>
      <c r="CP22" s="77"/>
      <c r="CQ22" s="78"/>
      <c r="CR22" s="114"/>
      <c r="CS22" s="78"/>
      <c r="CT22" s="77"/>
      <c r="CU22" s="78"/>
      <c r="CV22" s="77"/>
      <c r="CW22" s="78"/>
      <c r="CX22" s="77"/>
      <c r="CY22" s="78"/>
      <c r="CZ22" s="77"/>
      <c r="DA22" s="78"/>
      <c r="DB22" s="77"/>
      <c r="DC22" s="78"/>
      <c r="DD22" s="77"/>
      <c r="DE22" s="78"/>
      <c r="DF22" s="77"/>
      <c r="DG22" s="78"/>
      <c r="DH22" s="77"/>
      <c r="DI22" s="78"/>
      <c r="DJ22" s="77"/>
      <c r="DK22" s="78"/>
      <c r="DL22" s="77"/>
      <c r="DM22" s="78"/>
      <c r="DN22" s="77"/>
      <c r="DO22" s="78"/>
      <c r="DP22" s="77"/>
      <c r="DQ22" s="78"/>
      <c r="DR22" s="77"/>
      <c r="DS22" s="78"/>
      <c r="DT22" s="77"/>
      <c r="DU22" s="78"/>
      <c r="DV22" s="77"/>
      <c r="DW22" s="78"/>
    </row>
    <row r="23" spans="2:127" s="76" customFormat="1" ht="33.75" customHeight="1" outlineLevel="2" x14ac:dyDescent="0.2">
      <c r="B23" s="139"/>
      <c r="C23" s="129"/>
      <c r="D23" s="129"/>
      <c r="E23" s="130"/>
      <c r="F23" s="118" t="str">
        <f>IFERROR(COUNT(I23,K23,M23,O23,Q23,S23,U23,W23,Y23,AA23,AC23,AE23,AG23,AI23,AK23,AM23,AO23,AQ23,AS23,AU23,AW23,AY23,BA23,BC23,BE23,BG23,BI23,BK23,BM23,BO23,BQ23,BS23,BU23,BW23,BY23,CA23,CC23,CE23,CG23,CI23,CK23,CM23,CO23,CQ23,CS23,CU23,CW23,CY23,DA23,DC23,DE23,DG23,DI23,DK23,DM23,DO23,DQ23,DS23,DU23,DW23,#REF!,#REF!)/COUNT(H23,J23,L23,N23,P23,R23,T23,V23,X23,Z23,AB23,AD23,AF23,AH23,AJ23,AL23,AN23,AP23,AR23,AT23,AV23,AX23,AZ23,BB23,BD23,BF23,BH23,BJ23,BL23,BN23,BP23,BR23,BT23,BV23,BX23,BZ23,CB23,CD23,CF23,CH23,CJ23,CL23,CN23,CP23,CR23,CT23,CV23,CX23,CZ23,DB23,DD23,DF23,DH23,DJ23,DL23,DN23,DP23,DR23,DT23,DV23,#REF!,#REF!,#REF!,#REF!),"")</f>
        <v/>
      </c>
      <c r="G23" s="130"/>
      <c r="H23" s="77"/>
      <c r="I23" s="78"/>
      <c r="J23" s="77"/>
      <c r="K23" s="78"/>
      <c r="L23" s="77"/>
      <c r="M23" s="78"/>
      <c r="N23" s="77"/>
      <c r="O23" s="78"/>
      <c r="P23" s="77"/>
      <c r="Q23" s="78"/>
      <c r="R23" s="77"/>
      <c r="S23" s="78"/>
      <c r="T23" s="77"/>
      <c r="U23" s="78"/>
      <c r="V23" s="77"/>
      <c r="W23" s="78"/>
      <c r="X23" s="77"/>
      <c r="Y23" s="78"/>
      <c r="Z23" s="77"/>
      <c r="AA23" s="78"/>
      <c r="AB23" s="77"/>
      <c r="AC23" s="78"/>
      <c r="AD23" s="77"/>
      <c r="AE23" s="78"/>
      <c r="AF23" s="77"/>
      <c r="AG23" s="78"/>
      <c r="AH23" s="77"/>
      <c r="AI23" s="78"/>
      <c r="AJ23" s="77"/>
      <c r="AK23" s="78"/>
      <c r="AL23" s="77"/>
      <c r="AM23" s="78"/>
      <c r="AN23" s="77"/>
      <c r="AO23" s="78"/>
      <c r="AP23" s="77"/>
      <c r="AQ23" s="78"/>
      <c r="AR23" s="77"/>
      <c r="AS23" s="78"/>
      <c r="AT23" s="77"/>
      <c r="AU23" s="78"/>
      <c r="AV23" s="77"/>
      <c r="AW23" s="78"/>
      <c r="AX23" s="77"/>
      <c r="AY23" s="78"/>
      <c r="AZ23" s="77"/>
      <c r="BA23" s="78"/>
      <c r="BB23" s="77"/>
      <c r="BC23" s="78"/>
      <c r="BD23" s="77"/>
      <c r="BE23" s="78"/>
      <c r="BF23" s="77"/>
      <c r="BG23" s="78"/>
      <c r="BH23" s="77"/>
      <c r="BI23" s="78"/>
      <c r="BJ23" s="77"/>
      <c r="BK23" s="78"/>
      <c r="BL23" s="77"/>
      <c r="BM23" s="78"/>
      <c r="BN23" s="77"/>
      <c r="BO23" s="78"/>
      <c r="BP23" s="77"/>
      <c r="BQ23" s="78"/>
      <c r="BR23" s="77"/>
      <c r="BS23" s="78"/>
      <c r="BT23" s="77"/>
      <c r="BU23" s="78"/>
      <c r="BV23" s="77"/>
      <c r="BW23" s="78"/>
      <c r="BX23" s="77"/>
      <c r="BY23" s="78"/>
      <c r="BZ23" s="77"/>
      <c r="CA23" s="78"/>
      <c r="CB23" s="77"/>
      <c r="CC23" s="78"/>
      <c r="CD23" s="77"/>
      <c r="CE23" s="78"/>
      <c r="CF23" s="77"/>
      <c r="CG23" s="78"/>
      <c r="CH23" s="77"/>
      <c r="CI23" s="78"/>
      <c r="CJ23" s="77"/>
      <c r="CK23" s="78"/>
      <c r="CL23" s="77"/>
      <c r="CM23" s="78"/>
      <c r="CN23" s="77"/>
      <c r="CO23" s="78"/>
      <c r="CP23" s="77"/>
      <c r="CQ23" s="78"/>
      <c r="CR23" s="114"/>
      <c r="CS23" s="78"/>
      <c r="CT23" s="77"/>
      <c r="CU23" s="78"/>
      <c r="CV23" s="77"/>
      <c r="CW23" s="78"/>
      <c r="CX23" s="77"/>
      <c r="CY23" s="78"/>
      <c r="CZ23" s="77"/>
      <c r="DA23" s="78"/>
      <c r="DB23" s="77"/>
      <c r="DC23" s="78"/>
      <c r="DD23" s="77"/>
      <c r="DE23" s="78"/>
      <c r="DF23" s="77"/>
      <c r="DG23" s="78"/>
      <c r="DH23" s="77"/>
      <c r="DI23" s="78"/>
      <c r="DJ23" s="77"/>
      <c r="DK23" s="78"/>
      <c r="DL23" s="114"/>
      <c r="DM23" s="78"/>
      <c r="DN23" s="77"/>
      <c r="DO23" s="78"/>
      <c r="DP23" s="77"/>
      <c r="DQ23" s="78"/>
      <c r="DR23" s="77"/>
      <c r="DS23" s="78"/>
      <c r="DT23" s="77"/>
      <c r="DU23" s="78"/>
      <c r="DV23" s="77"/>
      <c r="DW23" s="78"/>
    </row>
    <row r="24" spans="2:127" s="88" customFormat="1" ht="33.75" customHeight="1" outlineLevel="2" x14ac:dyDescent="0.2">
      <c r="B24" s="139"/>
      <c r="C24" s="129"/>
      <c r="D24" s="129"/>
      <c r="E24" s="130"/>
      <c r="F24" s="118" t="str">
        <f>IFERROR(COUNT(I24,K24,M24,O24,Q24,S24,U24,W24,Y24,AA24,AC24,AE24,AG24,AI24,AK24,AM24,AO24,AQ24,AS24,AU24,AW24,AY24,BA24,BC24,BE24,BG24,BI24,BK24,BM24,BO24,BQ24,BS24,BU24,BW24,BY24,CA24,CC24,CE24,CG24,CI24,CK24,CM24,CO24,CQ24,CS24,CU24,CW24,CY24,DA24,DC24,DE24,DG24,DI24,DK24,DM24,DO24,DQ24,DS24,DU24,DW24,#REF!,#REF!)/COUNT(H24,J24,L24,N24,P24,R24,T24,V24,X24,Z24,AB24,AD24,AF24,AH24,AJ24,AL24,AN24,AP24,AR24,AT24,AV24,AX24,AZ24,BB24,BD24,BF24,BH24,BJ24,BL24,BN24,BP24,BR24,BT24,BV24,BX24,BZ24,CB24,CD24,CF24,CH24,CJ24,CL24,CN24,CP24,CR24,CT24,CV24,CX24,CZ24,DB24,DD24,DF24,DH24,DJ24,DL24,DN24,DP24,DR24,DT24,DV24,#REF!,#REF!,#REF!,#REF!),"")</f>
        <v/>
      </c>
      <c r="G24" s="130"/>
      <c r="H24" s="114"/>
      <c r="I24" s="115"/>
      <c r="J24" s="114"/>
      <c r="K24" s="115"/>
      <c r="L24" s="114"/>
      <c r="M24" s="115"/>
      <c r="N24" s="114"/>
      <c r="O24" s="115"/>
      <c r="P24" s="114"/>
      <c r="Q24" s="115"/>
      <c r="R24" s="114"/>
      <c r="S24" s="115"/>
      <c r="T24" s="114"/>
      <c r="U24" s="115"/>
      <c r="V24" s="114"/>
      <c r="W24" s="115"/>
      <c r="X24" s="114"/>
      <c r="Y24" s="115"/>
      <c r="Z24" s="114"/>
      <c r="AA24" s="115"/>
      <c r="AB24" s="114"/>
      <c r="AC24" s="115"/>
      <c r="AD24" s="114"/>
      <c r="AE24" s="115"/>
      <c r="AF24" s="114"/>
      <c r="AG24" s="115"/>
      <c r="AH24" s="114"/>
      <c r="AI24" s="115"/>
      <c r="AJ24" s="114"/>
      <c r="AK24" s="115"/>
      <c r="AL24" s="114"/>
      <c r="AM24" s="115"/>
      <c r="AN24" s="114"/>
      <c r="AO24" s="115"/>
      <c r="AP24" s="77"/>
      <c r="AQ24" s="115"/>
      <c r="AR24" s="114"/>
      <c r="AS24" s="115"/>
      <c r="AT24" s="114"/>
      <c r="AU24" s="115"/>
      <c r="AV24" s="114"/>
      <c r="AW24" s="115"/>
      <c r="AX24" s="114"/>
      <c r="AY24" s="115"/>
      <c r="AZ24" s="114"/>
      <c r="BA24" s="115"/>
      <c r="BB24" s="114"/>
      <c r="BC24" s="115"/>
      <c r="BD24" s="114"/>
      <c r="BE24" s="115"/>
      <c r="BF24" s="114"/>
      <c r="BG24" s="115"/>
      <c r="BH24" s="114"/>
      <c r="BI24" s="115"/>
      <c r="BJ24" s="114"/>
      <c r="BK24" s="115"/>
      <c r="BL24" s="114"/>
      <c r="BM24" s="115"/>
      <c r="BN24" s="77"/>
      <c r="BO24" s="115"/>
      <c r="BP24" s="114"/>
      <c r="BQ24" s="115"/>
      <c r="BR24" s="114"/>
      <c r="BS24" s="115"/>
      <c r="BT24" s="114"/>
      <c r="BU24" s="115"/>
      <c r="BV24" s="77"/>
      <c r="BW24" s="78"/>
      <c r="BX24" s="114"/>
      <c r="BY24" s="115"/>
      <c r="BZ24" s="114"/>
      <c r="CA24" s="115"/>
      <c r="CB24" s="114"/>
      <c r="CC24" s="115"/>
      <c r="CD24" s="114"/>
      <c r="CE24" s="115"/>
      <c r="CF24" s="114"/>
      <c r="CG24" s="115"/>
      <c r="CH24" s="114"/>
      <c r="CI24" s="115"/>
      <c r="CJ24" s="114"/>
      <c r="CK24" s="115"/>
      <c r="CL24" s="114"/>
      <c r="CM24" s="115"/>
      <c r="CN24" s="114"/>
      <c r="CO24" s="115"/>
      <c r="CP24" s="114"/>
      <c r="CQ24" s="115"/>
      <c r="CR24" s="77"/>
      <c r="CS24" s="115"/>
      <c r="CT24" s="114"/>
      <c r="CU24" s="115"/>
      <c r="CV24" s="114"/>
      <c r="CW24" s="115"/>
      <c r="CX24" s="114"/>
      <c r="CY24" s="115"/>
      <c r="CZ24" s="114"/>
      <c r="DA24" s="115"/>
      <c r="DB24" s="77"/>
      <c r="DC24" s="115"/>
      <c r="DD24" s="114"/>
      <c r="DE24" s="115"/>
      <c r="DF24" s="114"/>
      <c r="DG24" s="115"/>
      <c r="DH24" s="114"/>
      <c r="DI24" s="115"/>
      <c r="DJ24" s="114"/>
      <c r="DK24" s="115"/>
      <c r="DL24" s="77"/>
      <c r="DM24" s="115"/>
      <c r="DN24" s="114"/>
      <c r="DO24" s="115"/>
      <c r="DP24" s="114"/>
      <c r="DQ24" s="115"/>
      <c r="DR24" s="114"/>
      <c r="DS24" s="115"/>
      <c r="DT24" s="77"/>
      <c r="DU24" s="115"/>
      <c r="DV24" s="114"/>
      <c r="DW24" s="115"/>
    </row>
    <row r="25" spans="2:127" s="76" customFormat="1" ht="33.75" customHeight="1" outlineLevel="2" x14ac:dyDescent="0.2">
      <c r="B25" s="139"/>
      <c r="C25" s="129"/>
      <c r="D25" s="129"/>
      <c r="E25" s="130"/>
      <c r="F25" s="118" t="str">
        <f>IFERROR(COUNT(I25,K25,M25,O25,Q25,S25,U25,W25,Y25,AA25,AC25,AE25,AG25,AI25,AK25,AM25,AO25,AQ25,AS25,AU25,AW25,AY25,BA25,BC25,BE25,BG25,BI25,BK25,BM25,BO25,BQ25,BS25,BU25,BW25,BY25,CA25,CC25,CE25,CG25,CI25,CK25,CM25,CO25,CQ25,CS25,CU25,CW25,CY25,DA25,DC25,DE25,DG25,DI25,DK25,DM25,DO25,DQ25,DS25,DU25,DW25,#REF!,#REF!)/COUNT(H25,J25,L25,N25,P25,R25,T25,V25,X25,Z25,AB25,AD25,AF25,AH25,AJ25,AL25,AN25,AP25,AR25,AT25,AV25,AX25,AZ25,BB25,BD25,BF25,BH25,BJ25,BL25,BN25,BP25,BR25,BT25,BV25,BX25,BZ25,CB25,CD25,CF25,CH25,CJ25,CL25,CN25,CP25,CR25,CT25,CV25,CX25,CZ25,DB25,DD25,DF25,DH25,DJ25,DL25,DN25,DP25,DR25,DT25,DV25,#REF!,#REF!,#REF!,#REF!),"")</f>
        <v/>
      </c>
      <c r="G25" s="130"/>
      <c r="H25" s="77"/>
      <c r="I25" s="78"/>
      <c r="J25" s="77"/>
      <c r="K25" s="78"/>
      <c r="L25" s="77"/>
      <c r="M25" s="78"/>
      <c r="N25" s="77"/>
      <c r="O25" s="78"/>
      <c r="P25" s="77"/>
      <c r="Q25" s="78"/>
      <c r="R25" s="77"/>
      <c r="S25" s="78"/>
      <c r="T25" s="77"/>
      <c r="U25" s="78"/>
      <c r="V25" s="77"/>
      <c r="W25" s="78"/>
      <c r="X25" s="77"/>
      <c r="Y25" s="78"/>
      <c r="Z25" s="77"/>
      <c r="AA25" s="78"/>
      <c r="AB25" s="77"/>
      <c r="AC25" s="78"/>
      <c r="AD25" s="77"/>
      <c r="AE25" s="78"/>
      <c r="AF25" s="77"/>
      <c r="AG25" s="78"/>
      <c r="AH25" s="77"/>
      <c r="AI25" s="78"/>
      <c r="AJ25" s="77"/>
      <c r="AK25" s="78"/>
      <c r="AL25" s="77"/>
      <c r="AM25" s="78"/>
      <c r="AN25" s="77"/>
      <c r="AO25" s="78"/>
      <c r="AP25" s="77"/>
      <c r="AQ25" s="78"/>
      <c r="AR25" s="77"/>
      <c r="AS25" s="78"/>
      <c r="AT25" s="77"/>
      <c r="AU25" s="78"/>
      <c r="AV25" s="77"/>
      <c r="AW25" s="78"/>
      <c r="AX25" s="77"/>
      <c r="AY25" s="78"/>
      <c r="AZ25" s="77"/>
      <c r="BA25" s="78"/>
      <c r="BB25" s="77"/>
      <c r="BC25" s="78"/>
      <c r="BD25" s="77"/>
      <c r="BE25" s="78"/>
      <c r="BF25" s="77"/>
      <c r="BG25" s="78"/>
      <c r="BH25" s="77"/>
      <c r="BI25" s="78"/>
      <c r="BJ25" s="77"/>
      <c r="BK25" s="78"/>
      <c r="BL25" s="77"/>
      <c r="BM25" s="78"/>
      <c r="BN25" s="77"/>
      <c r="BO25" s="78"/>
      <c r="BP25" s="77"/>
      <c r="BQ25" s="78"/>
      <c r="BR25" s="77"/>
      <c r="BS25" s="78"/>
      <c r="BT25" s="77"/>
      <c r="BU25" s="78"/>
      <c r="BV25" s="77"/>
      <c r="BW25" s="78"/>
      <c r="BX25" s="77"/>
      <c r="BY25" s="78"/>
      <c r="BZ25" s="77"/>
      <c r="CA25" s="78"/>
      <c r="CB25" s="77"/>
      <c r="CC25" s="78"/>
      <c r="CD25" s="77"/>
      <c r="CE25" s="78"/>
      <c r="CF25" s="77"/>
      <c r="CG25" s="78"/>
      <c r="CH25" s="77"/>
      <c r="CI25" s="78"/>
      <c r="CJ25" s="77"/>
      <c r="CK25" s="78"/>
      <c r="CL25" s="77"/>
      <c r="CM25" s="78"/>
      <c r="CN25" s="77"/>
      <c r="CO25" s="78"/>
      <c r="CP25" s="77"/>
      <c r="CQ25" s="78"/>
      <c r="CR25" s="114"/>
      <c r="CS25" s="78"/>
      <c r="CT25" s="77"/>
      <c r="CU25" s="78"/>
      <c r="CV25" s="77"/>
      <c r="CW25" s="78"/>
      <c r="CX25" s="77"/>
      <c r="CY25" s="78"/>
      <c r="CZ25" s="77"/>
      <c r="DA25" s="78"/>
      <c r="DB25" s="77"/>
      <c r="DC25" s="78"/>
      <c r="DD25" s="77"/>
      <c r="DE25" s="78"/>
      <c r="DF25" s="77"/>
      <c r="DG25" s="78"/>
      <c r="DH25" s="77"/>
      <c r="DI25" s="78"/>
      <c r="DJ25" s="77"/>
      <c r="DK25" s="78"/>
      <c r="DL25" s="77"/>
      <c r="DM25" s="78"/>
      <c r="DN25" s="77"/>
      <c r="DO25" s="78"/>
      <c r="DP25" s="77"/>
      <c r="DQ25" s="78"/>
      <c r="DR25" s="77"/>
      <c r="DS25" s="78"/>
      <c r="DT25" s="77"/>
      <c r="DU25" s="78"/>
      <c r="DV25" s="77"/>
      <c r="DW25" s="78"/>
    </row>
    <row r="26" spans="2:127" s="76" customFormat="1" ht="33.75" customHeight="1" outlineLevel="2" x14ac:dyDescent="0.2">
      <c r="B26" s="139"/>
      <c r="C26" s="129"/>
      <c r="D26" s="129"/>
      <c r="E26" s="130"/>
      <c r="F26" s="118" t="str">
        <f>IFERROR(COUNT(I26,K26,M26,O26,Q26,S26,U26,W26,Y26,AA26,AC26,AE26,AG26,AI26,AK26,AM26,AO26,AQ26,AS26,AU26,AW26,AY26,BA26,BC26,BE26,BG26,BI26,BK26,BM26,BO26,BQ26,BS26,BU26,BW26,BY26,CA26,CC26,CE26,CG26,CI26,CK26,CM26,CO26,CQ26,CS26,CU26,CW26,CY26,DA26,DC26,DE26,DG26,DI26,DK26,DM26,DO26,DQ26,DS26,DU26,DW26,#REF!,#REF!)/COUNT(H26,J26,L26,N26,P26,R26,T26,V26,X26,Z26,AB26,AD26,AF26,AH26,AJ26,AL26,AN26,AP26,AR26,AT26,AV26,AX26,AZ26,BB26,BD26,BF26,BH26,BJ26,BL26,BN26,BP26,BR26,BT26,BV26,BX26,BZ26,CB26,CD26,CF26,CH26,CJ26,CL26,CN26,CP26,CR26,CT26,CV26,CX26,CZ26,DB26,DD26,DF26,DH26,DJ26,DL26,DN26,DP26,DR26,DT26,DV26,#REF!,#REF!,#REF!,#REF!),"")</f>
        <v/>
      </c>
      <c r="G26" s="130"/>
      <c r="H26" s="77"/>
      <c r="I26" s="78"/>
      <c r="J26" s="77"/>
      <c r="K26" s="78"/>
      <c r="L26" s="77"/>
      <c r="M26" s="78"/>
      <c r="N26" s="77"/>
      <c r="O26" s="78"/>
      <c r="P26" s="77"/>
      <c r="Q26" s="78"/>
      <c r="R26" s="77"/>
      <c r="S26" s="78"/>
      <c r="T26" s="77"/>
      <c r="U26" s="78"/>
      <c r="V26" s="77"/>
      <c r="W26" s="78"/>
      <c r="X26" s="77"/>
      <c r="Y26" s="78"/>
      <c r="Z26" s="77"/>
      <c r="AA26" s="78"/>
      <c r="AB26" s="77"/>
      <c r="AC26" s="78"/>
      <c r="AD26" s="77"/>
      <c r="AE26" s="78"/>
      <c r="AF26" s="77"/>
      <c r="AG26" s="78"/>
      <c r="AH26" s="77"/>
      <c r="AI26" s="78"/>
      <c r="AJ26" s="77"/>
      <c r="AK26" s="78"/>
      <c r="AL26" s="77"/>
      <c r="AM26" s="78"/>
      <c r="AN26" s="77"/>
      <c r="AO26" s="78"/>
      <c r="AP26" s="77"/>
      <c r="AQ26" s="78"/>
      <c r="AR26" s="77"/>
      <c r="AS26" s="78"/>
      <c r="AT26" s="77"/>
      <c r="AU26" s="78"/>
      <c r="AV26" s="77"/>
      <c r="AW26" s="78"/>
      <c r="AX26" s="77"/>
      <c r="AY26" s="78"/>
      <c r="AZ26" s="77"/>
      <c r="BA26" s="78"/>
      <c r="BB26" s="77"/>
      <c r="BC26" s="78"/>
      <c r="BD26" s="77"/>
      <c r="BE26" s="78"/>
      <c r="BF26" s="77"/>
      <c r="BG26" s="78"/>
      <c r="BH26" s="77"/>
      <c r="BI26" s="78"/>
      <c r="BJ26" s="77"/>
      <c r="BK26" s="78"/>
      <c r="BL26" s="77"/>
      <c r="BM26" s="78"/>
      <c r="BN26" s="114"/>
      <c r="BO26" s="78"/>
      <c r="BP26" s="77"/>
      <c r="BQ26" s="78"/>
      <c r="BR26" s="77"/>
      <c r="BS26" s="78"/>
      <c r="BT26" s="77"/>
      <c r="BU26" s="78"/>
      <c r="BV26" s="77"/>
      <c r="BW26" s="78"/>
      <c r="BX26" s="114"/>
      <c r="BY26" s="78"/>
      <c r="BZ26" s="77"/>
      <c r="CA26" s="78"/>
      <c r="CB26" s="77"/>
      <c r="CC26" s="78"/>
      <c r="CD26" s="77"/>
      <c r="CE26" s="78"/>
      <c r="CF26" s="77"/>
      <c r="CG26" s="78"/>
      <c r="CH26" s="77"/>
      <c r="CI26" s="78"/>
      <c r="CJ26" s="77"/>
      <c r="CK26" s="78"/>
      <c r="CL26" s="77"/>
      <c r="CM26" s="78"/>
      <c r="CN26" s="77"/>
      <c r="CO26" s="78"/>
      <c r="CP26" s="77"/>
      <c r="CQ26" s="78"/>
      <c r="CR26" s="77"/>
      <c r="CS26" s="78"/>
      <c r="CT26" s="77"/>
      <c r="CU26" s="78"/>
      <c r="CV26" s="77"/>
      <c r="CW26" s="78"/>
      <c r="CX26" s="77"/>
      <c r="CY26" s="78"/>
      <c r="CZ26" s="77"/>
      <c r="DA26" s="78"/>
      <c r="DB26" s="77"/>
      <c r="DC26" s="78"/>
      <c r="DD26" s="77"/>
      <c r="DE26" s="78"/>
      <c r="DF26" s="77"/>
      <c r="DG26" s="78"/>
      <c r="DH26" s="77"/>
      <c r="DI26" s="78"/>
      <c r="DJ26" s="77"/>
      <c r="DK26" s="78"/>
      <c r="DL26" s="77"/>
      <c r="DM26" s="78"/>
      <c r="DN26" s="77"/>
      <c r="DO26" s="78"/>
      <c r="DP26" s="77"/>
      <c r="DQ26" s="78"/>
      <c r="DR26" s="77"/>
      <c r="DS26" s="78"/>
      <c r="DT26" s="77"/>
      <c r="DU26" s="78"/>
      <c r="DV26" s="77"/>
      <c r="DW26" s="78"/>
    </row>
    <row r="27" spans="2:127" s="76" customFormat="1" ht="33.75" customHeight="1" outlineLevel="2" x14ac:dyDescent="0.2">
      <c r="B27" s="139"/>
      <c r="C27" s="129"/>
      <c r="D27" s="129"/>
      <c r="E27" s="130"/>
      <c r="F27" s="118" t="str">
        <f>IFERROR(COUNT(I27,K27,M27,O27,Q27,S27,U27,W27,Y27,AA27,AC27,AE27,AG27,AI27,AK27,AM27,AO27,AQ27,AS27,AU27,AW27,AY27,BA27,BC27,BE27,BG27,BI27,BK27,BM27,BO27,BQ27,BS27,BU27,BW27,BY27,CA27,CC27,CE27,CG27,CI27,CK27,CM27,CO27,CQ27,CS27,CU27,CW27,CY27,DA27,DC27,DE27,DG27,DI27,DK27,DM27,DO27,DQ27,DS27,DU27,DW27,#REF!,#REF!)/COUNT(H27,J27,L27,N27,P27,R27,T27,V27,X27,Z27,AB27,AD27,AF27,AH27,AJ27,AL27,AN27,AP27,AR27,AT27,AV27,AX27,AZ27,BB27,BD27,BF27,BH27,BJ27,BL27,BN27,BP27,BR27,BT27,BV27,BX27,BZ27,CB27,CD27,CF27,CH27,CJ27,CL27,CN27,CP27,CR27,CT27,CV27,CX27,CZ27,DB27,DD27,DF27,DH27,DJ27,DL27,DN27,DP27,DR27,DT27,DV27,#REF!,#REF!,#REF!,#REF!),"")</f>
        <v/>
      </c>
      <c r="G27" s="130"/>
      <c r="H27" s="77"/>
      <c r="I27" s="78"/>
      <c r="J27" s="77"/>
      <c r="K27" s="78"/>
      <c r="L27" s="77"/>
      <c r="M27" s="78"/>
      <c r="N27" s="77"/>
      <c r="O27" s="78"/>
      <c r="P27" s="77"/>
      <c r="Q27" s="78"/>
      <c r="R27" s="77"/>
      <c r="S27" s="78"/>
      <c r="T27" s="77"/>
      <c r="U27" s="78"/>
      <c r="V27" s="77"/>
      <c r="W27" s="78"/>
      <c r="X27" s="77"/>
      <c r="Y27" s="78"/>
      <c r="Z27" s="77"/>
      <c r="AA27" s="78"/>
      <c r="AB27" s="77"/>
      <c r="AC27" s="78"/>
      <c r="AD27" s="77"/>
      <c r="AE27" s="78"/>
      <c r="AF27" s="77"/>
      <c r="AG27" s="78"/>
      <c r="AH27" s="77"/>
      <c r="AI27" s="78"/>
      <c r="AJ27" s="77"/>
      <c r="AK27" s="78"/>
      <c r="AL27" s="77"/>
      <c r="AM27" s="78"/>
      <c r="AN27" s="77"/>
      <c r="AO27" s="78"/>
      <c r="AP27" s="77"/>
      <c r="AQ27" s="78"/>
      <c r="AR27" s="77"/>
      <c r="AS27" s="78"/>
      <c r="AT27" s="77"/>
      <c r="AU27" s="78"/>
      <c r="AV27" s="77"/>
      <c r="AW27" s="78"/>
      <c r="AX27" s="77"/>
      <c r="AY27" s="78"/>
      <c r="AZ27" s="77"/>
      <c r="BA27" s="78"/>
      <c r="BB27" s="77"/>
      <c r="BC27" s="78"/>
      <c r="BD27" s="77"/>
      <c r="BE27" s="78"/>
      <c r="BF27" s="77"/>
      <c r="BG27" s="78"/>
      <c r="BH27" s="77"/>
      <c r="BI27" s="78"/>
      <c r="BJ27" s="77"/>
      <c r="BK27" s="78"/>
      <c r="BL27" s="77"/>
      <c r="BM27" s="78"/>
      <c r="BN27" s="77"/>
      <c r="BO27" s="78"/>
      <c r="BP27" s="77"/>
      <c r="BQ27" s="78"/>
      <c r="BR27" s="77"/>
      <c r="BS27" s="78"/>
      <c r="BT27" s="77"/>
      <c r="BU27" s="78"/>
      <c r="BV27" s="77"/>
      <c r="BW27" s="78"/>
      <c r="BX27" s="77"/>
      <c r="BY27" s="78"/>
      <c r="BZ27" s="77"/>
      <c r="CA27" s="78"/>
      <c r="CB27" s="77"/>
      <c r="CC27" s="78"/>
      <c r="CD27" s="77"/>
      <c r="CE27" s="78"/>
      <c r="CF27" s="77"/>
      <c r="CG27" s="78"/>
      <c r="CH27" s="77"/>
      <c r="CI27" s="78"/>
      <c r="CJ27" s="77"/>
      <c r="CK27" s="78"/>
      <c r="CL27" s="77"/>
      <c r="CM27" s="78"/>
      <c r="CN27" s="77"/>
      <c r="CO27" s="78"/>
      <c r="CP27" s="77"/>
      <c r="CQ27" s="78"/>
      <c r="CR27" s="77"/>
      <c r="CS27" s="78"/>
      <c r="CT27" s="77"/>
      <c r="CU27" s="78"/>
      <c r="CV27" s="77"/>
      <c r="CW27" s="78"/>
      <c r="CX27" s="77"/>
      <c r="CY27" s="78"/>
      <c r="CZ27" s="77"/>
      <c r="DA27" s="78"/>
      <c r="DB27" s="77"/>
      <c r="DC27" s="78"/>
      <c r="DD27" s="77"/>
      <c r="DE27" s="78"/>
      <c r="DF27" s="77"/>
      <c r="DG27" s="78"/>
      <c r="DH27" s="77"/>
      <c r="DI27" s="78"/>
      <c r="DJ27" s="77"/>
      <c r="DK27" s="78"/>
      <c r="DL27" s="77"/>
      <c r="DM27" s="78"/>
      <c r="DN27" s="77"/>
      <c r="DO27" s="78"/>
      <c r="DP27" s="77"/>
      <c r="DQ27" s="78"/>
      <c r="DR27" s="77"/>
      <c r="DS27" s="78"/>
      <c r="DT27" s="77"/>
      <c r="DU27" s="78"/>
      <c r="DV27" s="77"/>
      <c r="DW27" s="78"/>
    </row>
    <row r="28" spans="2:127" s="76" customFormat="1" ht="33.75" customHeight="1" outlineLevel="2" x14ac:dyDescent="0.2">
      <c r="B28" s="139"/>
      <c r="C28" s="129"/>
      <c r="D28" s="129"/>
      <c r="E28" s="130"/>
      <c r="F28" s="118" t="str">
        <f>IFERROR(COUNT(I28,K28,M28,O28,Q28,S28,U28,W28,Y28,AA28,AC28,AE28,AG28,AI28,AK28,AM28,AO28,AQ28,AS28,AU28,AW28,AY28,BA28,BC28,BE28,BG28,BI28,BK28,BM28,BO28,BQ28,BS28,BU28,BW28,BY28,CA28,CC28,CE28,CG28,CI28,CK28,CM28,CO28,CQ28,CS28,CU28,CW28,CY28,DA28,DC28,DE28,DG28,DI28,DK28,DM28,DO28,DQ28,DS28,DU28,DW28,#REF!,#REF!)/COUNT(H28,J28,L28,N28,P28,R28,T28,V28,X28,Z28,AB28,AD28,AF28,AH28,AJ28,AL28,AN28,AP28,AR28,AT28,AV28,AX28,AZ28,BB28,BD28,BF28,BH28,BJ28,BL28,BN28,BP28,BR28,BT28,BV28,BX28,BZ28,CB28,CD28,CF28,CH28,CJ28,CL28,CN28,CP28,CR28,CT28,CV28,CX28,CZ28,DB28,DD28,DF28,DH28,DJ28,DL28,DN28,DP28,DR28,DT28,DV28,#REF!,#REF!,#REF!,#REF!),"")</f>
        <v/>
      </c>
      <c r="G28" s="130"/>
      <c r="H28" s="77"/>
      <c r="I28" s="78"/>
      <c r="J28" s="77"/>
      <c r="K28" s="78"/>
      <c r="L28" s="77"/>
      <c r="M28" s="78"/>
      <c r="N28" s="77"/>
      <c r="O28" s="78"/>
      <c r="P28" s="77"/>
      <c r="Q28" s="78"/>
      <c r="R28" s="77"/>
      <c r="S28" s="78"/>
      <c r="T28" s="77"/>
      <c r="U28" s="78"/>
      <c r="V28" s="77"/>
      <c r="W28" s="78"/>
      <c r="X28" s="77"/>
      <c r="Y28" s="78"/>
      <c r="Z28" s="77"/>
      <c r="AA28" s="78"/>
      <c r="AB28" s="77"/>
      <c r="AC28" s="78"/>
      <c r="AD28" s="77"/>
      <c r="AE28" s="78"/>
      <c r="AF28" s="77"/>
      <c r="AG28" s="78"/>
      <c r="AH28" s="77"/>
      <c r="AI28" s="78"/>
      <c r="AJ28" s="77"/>
      <c r="AK28" s="78"/>
      <c r="AL28" s="77"/>
      <c r="AM28" s="78"/>
      <c r="AN28" s="77"/>
      <c r="AO28" s="78"/>
      <c r="AP28" s="77"/>
      <c r="AQ28" s="78"/>
      <c r="AR28" s="77"/>
      <c r="AS28" s="78"/>
      <c r="AT28" s="77"/>
      <c r="AU28" s="78"/>
      <c r="AV28" s="77"/>
      <c r="AW28" s="78"/>
      <c r="AX28" s="77"/>
      <c r="AY28" s="78"/>
      <c r="AZ28" s="77"/>
      <c r="BA28" s="78"/>
      <c r="BB28" s="77"/>
      <c r="BC28" s="78"/>
      <c r="BD28" s="77"/>
      <c r="BE28" s="78"/>
      <c r="BF28" s="77"/>
      <c r="BG28" s="78"/>
      <c r="BH28" s="77"/>
      <c r="BI28" s="78"/>
      <c r="BJ28" s="77"/>
      <c r="BK28" s="78"/>
      <c r="BL28" s="77"/>
      <c r="BM28" s="78"/>
      <c r="BN28" s="77"/>
      <c r="BO28" s="78"/>
      <c r="BP28" s="77"/>
      <c r="BQ28" s="78"/>
      <c r="BR28" s="77"/>
      <c r="BS28" s="78"/>
      <c r="BT28" s="77"/>
      <c r="BU28" s="78"/>
      <c r="BV28" s="77"/>
      <c r="BW28" s="78"/>
      <c r="BX28" s="77"/>
      <c r="BY28" s="78"/>
      <c r="BZ28" s="77"/>
      <c r="CA28" s="78"/>
      <c r="CB28" s="77"/>
      <c r="CC28" s="78"/>
      <c r="CD28" s="77"/>
      <c r="CE28" s="78"/>
      <c r="CF28" s="77"/>
      <c r="CG28" s="78"/>
      <c r="CH28" s="77"/>
      <c r="CI28" s="78"/>
      <c r="CJ28" s="77"/>
      <c r="CK28" s="78"/>
      <c r="CL28" s="77"/>
      <c r="CM28" s="78"/>
      <c r="CN28" s="77"/>
      <c r="CO28" s="78"/>
      <c r="CP28" s="77"/>
      <c r="CQ28" s="78"/>
      <c r="CR28" s="77"/>
      <c r="CS28" s="78"/>
      <c r="CT28" s="77"/>
      <c r="CU28" s="78"/>
      <c r="CV28" s="77"/>
      <c r="CW28" s="78"/>
      <c r="CX28" s="77"/>
      <c r="CY28" s="78"/>
      <c r="CZ28" s="77"/>
      <c r="DA28" s="78"/>
      <c r="DB28" s="77"/>
      <c r="DC28" s="78"/>
      <c r="DD28" s="77"/>
      <c r="DE28" s="78"/>
      <c r="DF28" s="77"/>
      <c r="DG28" s="78"/>
      <c r="DH28" s="77"/>
      <c r="DI28" s="78"/>
      <c r="DJ28" s="77"/>
      <c r="DK28" s="78"/>
      <c r="DL28" s="77"/>
      <c r="DM28" s="78"/>
      <c r="DN28" s="77"/>
      <c r="DO28" s="78"/>
      <c r="DP28" s="77"/>
      <c r="DQ28" s="78"/>
      <c r="DR28" s="77"/>
      <c r="DS28" s="78"/>
      <c r="DT28" s="77"/>
      <c r="DU28" s="78"/>
      <c r="DV28" s="77"/>
      <c r="DW28" s="78"/>
    </row>
    <row r="29" spans="2:127" s="76" customFormat="1" ht="33.75" customHeight="1" outlineLevel="2" x14ac:dyDescent="0.2">
      <c r="B29" s="139"/>
      <c r="C29" s="129"/>
      <c r="D29" s="129"/>
      <c r="E29" s="130"/>
      <c r="F29" s="118" t="str">
        <f>IFERROR(COUNT(I29,K29,M29,O29,Q29,S29,U29,W29,Y29,AA29,AC29,AE29,AG29,AI29,AK29,AM29,AO29,AQ29,AS29,AU29,AW29,AY29,BA29,BC29,BE29,BG29,BI29,BK29,BM29,BO29,BQ29,BS29,BU29,BW29,BY29,CA29,CC29,CE29,CG29,CI29,CK29,CM29,CO29,CQ29,CS29,CU29,CW29,CY29,DA29,DC29,DE29,DG29,DI29,DK29,DM29,DO29,DQ29,DS29,DU29,DW29,#REF!,#REF!)/COUNT(H29,J29,L29,N29,P29,R29,T29,V29,X29,Z29,AB29,AD29,AF29,AH29,AJ29,AL29,AN29,AP29,AR29,AT29,AV29,AX29,AZ29,BB29,BD29,BF29,BH29,BJ29,BL29,BN29,BP29,BR29,BT29,BV29,BX29,BZ29,CB29,CD29,CF29,CH29,CJ29,CL29,CN29,CP29,CR29,CT29,CV29,CX29,CZ29,DB29,DD29,DF29,DH29,DJ29,DL29,DN29,DP29,DR29,DT29,DV29,#REF!,#REF!,#REF!,#REF!),"")</f>
        <v/>
      </c>
      <c r="G29" s="130"/>
      <c r="H29" s="77"/>
      <c r="I29" s="78"/>
      <c r="J29" s="77"/>
      <c r="K29" s="78"/>
      <c r="L29" s="77"/>
      <c r="M29" s="78"/>
      <c r="N29" s="77"/>
      <c r="O29" s="78"/>
      <c r="P29" s="77"/>
      <c r="Q29" s="78"/>
      <c r="R29" s="77"/>
      <c r="S29" s="78"/>
      <c r="T29" s="77"/>
      <c r="U29" s="78"/>
      <c r="V29" s="77"/>
      <c r="W29" s="78"/>
      <c r="X29" s="77"/>
      <c r="Y29" s="78"/>
      <c r="Z29" s="77"/>
      <c r="AA29" s="78"/>
      <c r="AB29" s="77"/>
      <c r="AC29" s="78"/>
      <c r="AD29" s="77"/>
      <c r="AE29" s="78"/>
      <c r="AF29" s="77"/>
      <c r="AG29" s="78"/>
      <c r="AH29" s="77"/>
      <c r="AI29" s="78"/>
      <c r="AJ29" s="77"/>
      <c r="AK29" s="78"/>
      <c r="AL29" s="77"/>
      <c r="AM29" s="78"/>
      <c r="AN29" s="77"/>
      <c r="AO29" s="78"/>
      <c r="AP29" s="77"/>
      <c r="AQ29" s="78"/>
      <c r="AR29" s="77"/>
      <c r="AS29" s="78"/>
      <c r="AT29" s="77"/>
      <c r="AU29" s="78"/>
      <c r="AV29" s="77"/>
      <c r="AW29" s="78"/>
      <c r="AX29" s="77"/>
      <c r="AY29" s="78"/>
      <c r="AZ29" s="77"/>
      <c r="BA29" s="78"/>
      <c r="BB29" s="77"/>
      <c r="BC29" s="78"/>
      <c r="BD29" s="77"/>
      <c r="BE29" s="78"/>
      <c r="BF29" s="77"/>
      <c r="BG29" s="78"/>
      <c r="BH29" s="77"/>
      <c r="BI29" s="78"/>
      <c r="BJ29" s="77"/>
      <c r="BK29" s="78"/>
      <c r="BL29" s="77"/>
      <c r="BM29" s="78"/>
      <c r="BN29" s="77"/>
      <c r="BO29" s="78"/>
      <c r="BP29" s="77"/>
      <c r="BQ29" s="78"/>
      <c r="BR29" s="77"/>
      <c r="BS29" s="78"/>
      <c r="BT29" s="77"/>
      <c r="BU29" s="78"/>
      <c r="BV29" s="77"/>
      <c r="BW29" s="78"/>
      <c r="BX29" s="77"/>
      <c r="BY29" s="78"/>
      <c r="BZ29" s="77"/>
      <c r="CA29" s="78"/>
      <c r="CB29" s="77"/>
      <c r="CC29" s="78"/>
      <c r="CD29" s="77"/>
      <c r="CE29" s="78"/>
      <c r="CF29" s="77"/>
      <c r="CG29" s="78"/>
      <c r="CH29" s="77"/>
      <c r="CI29" s="78"/>
      <c r="CJ29" s="77"/>
      <c r="CK29" s="78"/>
      <c r="CL29" s="77"/>
      <c r="CM29" s="78"/>
      <c r="CN29" s="77"/>
      <c r="CO29" s="78"/>
      <c r="CP29" s="77"/>
      <c r="CQ29" s="78"/>
      <c r="CR29" s="77"/>
      <c r="CS29" s="78"/>
      <c r="CT29" s="77"/>
      <c r="CU29" s="78"/>
      <c r="CV29" s="77"/>
      <c r="CW29" s="78"/>
      <c r="CX29" s="77"/>
      <c r="CY29" s="78"/>
      <c r="CZ29" s="77"/>
      <c r="DA29" s="78"/>
      <c r="DB29" s="77"/>
      <c r="DC29" s="78"/>
      <c r="DD29" s="77"/>
      <c r="DE29" s="78"/>
      <c r="DF29" s="77"/>
      <c r="DG29" s="78"/>
      <c r="DH29" s="77"/>
      <c r="DI29" s="78"/>
      <c r="DJ29" s="77"/>
      <c r="DK29" s="78"/>
      <c r="DL29" s="77"/>
      <c r="DM29" s="78"/>
      <c r="DN29" s="77"/>
      <c r="DO29" s="78"/>
      <c r="DP29" s="77"/>
      <c r="DQ29" s="78"/>
      <c r="DR29" s="77"/>
      <c r="DS29" s="78"/>
      <c r="DT29" s="77"/>
      <c r="DU29" s="78"/>
      <c r="DV29" s="77"/>
      <c r="DW29" s="78"/>
    </row>
    <row r="30" spans="2:127" s="76" customFormat="1" ht="33.75" customHeight="1" outlineLevel="2" x14ac:dyDescent="0.2">
      <c r="B30" s="139"/>
      <c r="C30" s="129"/>
      <c r="D30" s="129"/>
      <c r="E30" s="130"/>
      <c r="F30" s="118" t="str">
        <f>IFERROR(COUNT(I30,K30,M30,O30,Q30,S30,U30,W30,Y30,AA30,AC30,AE30,AG30,AI30,AK30,AM30,AO30,AQ30,AS30,AU30,AW30,AY30,BA30,BC30,BE30,BG30,BI30,BK30,BM30,BO30,BQ30,BS30,BU30,BW30,BY30,CA30,CC30,CE30,CG30,CI30,CK30,CM30,CO30,CQ30,CS30,CU30,CW30,CY30,DA30,DC30,DE30,DG30,DI30,DK30,DM30,DO30,DQ30,DS30,DU30,DW30,#REF!,#REF!)/COUNT(H30,J30,L30,N30,P30,R30,T30,V30,X30,Z30,AB30,AD30,AF30,AH30,AJ30,AL30,AN30,AP30,AR30,AT30,AV30,AX30,AZ30,BB30,BD30,BF30,BH30,BJ30,BL30,BN30,BP30,BR30,BT30,BV30,BX30,BZ30,CB30,CD30,CF30,CH30,CJ30,CL30,CN30,CP30,CR30,CT30,CV30,CX30,CZ30,DB30,DD30,DF30,DH30,DJ30,DL30,DN30,DP30,DR30,DT30,DV30,#REF!,#REF!,#REF!,#REF!),"")</f>
        <v/>
      </c>
      <c r="G30" s="130"/>
      <c r="H30" s="77"/>
      <c r="I30" s="78"/>
      <c r="J30" s="77"/>
      <c r="K30" s="78"/>
      <c r="L30" s="77"/>
      <c r="M30" s="78"/>
      <c r="N30" s="77"/>
      <c r="O30" s="78"/>
      <c r="P30" s="77"/>
      <c r="Q30" s="78"/>
      <c r="R30" s="77"/>
      <c r="S30" s="78"/>
      <c r="T30" s="77"/>
      <c r="U30" s="78"/>
      <c r="V30" s="77"/>
      <c r="W30" s="78"/>
      <c r="X30" s="77"/>
      <c r="Y30" s="78"/>
      <c r="Z30" s="77"/>
      <c r="AA30" s="78"/>
      <c r="AB30" s="77"/>
      <c r="AC30" s="78"/>
      <c r="AD30" s="77"/>
      <c r="AE30" s="78"/>
      <c r="AF30" s="77"/>
      <c r="AG30" s="78"/>
      <c r="AH30" s="77"/>
      <c r="AI30" s="78"/>
      <c r="AJ30" s="77"/>
      <c r="AK30" s="78"/>
      <c r="AL30" s="77"/>
      <c r="AM30" s="78"/>
      <c r="AN30" s="77"/>
      <c r="AO30" s="78"/>
      <c r="AP30" s="77"/>
      <c r="AQ30" s="78"/>
      <c r="AR30" s="77"/>
      <c r="AS30" s="78"/>
      <c r="AT30" s="77"/>
      <c r="AU30" s="78"/>
      <c r="AV30" s="77"/>
      <c r="AW30" s="78"/>
      <c r="AX30" s="77"/>
      <c r="AY30" s="78"/>
      <c r="AZ30" s="77"/>
      <c r="BA30" s="78"/>
      <c r="BB30" s="77"/>
      <c r="BC30" s="78"/>
      <c r="BD30" s="77"/>
      <c r="BE30" s="78"/>
      <c r="BF30" s="77"/>
      <c r="BG30" s="78"/>
      <c r="BH30" s="77"/>
      <c r="BI30" s="78"/>
      <c r="BJ30" s="77"/>
      <c r="BK30" s="78"/>
      <c r="BL30" s="77"/>
      <c r="BM30" s="78"/>
      <c r="BN30" s="77"/>
      <c r="BO30" s="78"/>
      <c r="BP30" s="77"/>
      <c r="BQ30" s="78"/>
      <c r="BR30" s="77"/>
      <c r="BS30" s="78"/>
      <c r="BT30" s="77"/>
      <c r="BU30" s="78"/>
      <c r="BV30" s="77"/>
      <c r="BW30" s="78"/>
      <c r="BX30" s="77"/>
      <c r="BY30" s="78"/>
      <c r="BZ30" s="77"/>
      <c r="CA30" s="78"/>
      <c r="CB30" s="77"/>
      <c r="CC30" s="78"/>
      <c r="CD30" s="77"/>
      <c r="CE30" s="78"/>
      <c r="CF30" s="77"/>
      <c r="CG30" s="78"/>
      <c r="CH30" s="77"/>
      <c r="CI30" s="78"/>
      <c r="CJ30" s="77"/>
      <c r="CK30" s="78"/>
      <c r="CL30" s="77"/>
      <c r="CM30" s="78"/>
      <c r="CN30" s="77"/>
      <c r="CO30" s="78"/>
      <c r="CP30" s="77"/>
      <c r="CQ30" s="78"/>
      <c r="CR30" s="77"/>
      <c r="CS30" s="78"/>
      <c r="CT30" s="77"/>
      <c r="CU30" s="78"/>
      <c r="CV30" s="77"/>
      <c r="CW30" s="78"/>
      <c r="CX30" s="77"/>
      <c r="CY30" s="78"/>
      <c r="CZ30" s="77"/>
      <c r="DA30" s="78"/>
      <c r="DB30" s="77"/>
      <c r="DC30" s="78"/>
      <c r="DD30" s="77"/>
      <c r="DE30" s="78"/>
      <c r="DF30" s="77"/>
      <c r="DG30" s="78"/>
      <c r="DH30" s="77"/>
      <c r="DI30" s="78"/>
      <c r="DJ30" s="77"/>
      <c r="DK30" s="78"/>
      <c r="DL30" s="77"/>
      <c r="DM30" s="78"/>
      <c r="DN30" s="77"/>
      <c r="DO30" s="78"/>
      <c r="DP30" s="77"/>
      <c r="DQ30" s="78"/>
      <c r="DR30" s="77"/>
      <c r="DS30" s="78"/>
      <c r="DT30" s="77"/>
      <c r="DU30" s="78"/>
      <c r="DV30" s="77"/>
      <c r="DW30" s="78"/>
    </row>
    <row r="31" spans="2:127" s="75" customFormat="1" ht="32.25" customHeight="1" x14ac:dyDescent="0.2">
      <c r="B31" s="140"/>
      <c r="C31" s="129"/>
      <c r="D31" s="129"/>
      <c r="E31" s="130"/>
      <c r="F31" s="118" t="str">
        <f>IFERROR(COUNT(I31,K31,M31,O31,Q31,S31,U31,W31,Y31,AA31,AC31,AE31,AG31,AI31,AK31,AM31,AO31,AQ31,AS31,AU31,AW31,AY31,BA31,BC31,BE31,BG31,BI31,BK31,BM31,BO31,BQ31,BS31,BU31,BW31,BY31,CA31,CC31,CE31,CG31,CI31,CK31,CM31,CO31,CQ31,CS31,CU31,CW31,CY31,DA31,DC31,DE31,DG31,DI31,DK31,DM31,DO31,DQ31,DS31,DU31,DW31,#REF!,#REF!)/COUNT(H31,J31,L31,N31,P31,R31,T31,V31,X31,Z31,AB31,AD31,AF31,AH31,AJ31,AL31,AN31,AP31,AR31,AT31,AV31,AX31,AZ31,BB31,BD31,BF31,BH31,BJ31,BL31,BN31,BP31,BR31,BT31,BV31,BX31,BZ31,CB31,CD31,CF31,CH31,CJ31,CL31,CN31,CP31,CR31,CT31,CV31,CX31,CZ31,DB31,DD31,DF31,DH31,DJ31,DL31,DN31,DP31,DR31,DT31,DV31,#REF!,#REF!,#REF!,#REF!),"")</f>
        <v/>
      </c>
      <c r="G31" s="130"/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/>
      <c r="S31" s="99"/>
      <c r="T31" s="98"/>
      <c r="U31" s="99"/>
      <c r="V31" s="98"/>
      <c r="W31" s="99"/>
      <c r="X31" s="98"/>
      <c r="Y31" s="99"/>
      <c r="Z31" s="98"/>
      <c r="AA31" s="99"/>
      <c r="AB31" s="98"/>
      <c r="AC31" s="99"/>
      <c r="AD31" s="98"/>
      <c r="AE31" s="99"/>
      <c r="AF31" s="98"/>
      <c r="AG31" s="99"/>
      <c r="AH31" s="98"/>
      <c r="AI31" s="99"/>
      <c r="AJ31" s="98"/>
      <c r="AK31" s="99"/>
      <c r="AL31" s="98"/>
      <c r="AM31" s="99"/>
      <c r="AN31" s="98"/>
      <c r="AO31" s="99"/>
      <c r="AP31" s="98"/>
      <c r="AQ31" s="99"/>
      <c r="AR31" s="98"/>
      <c r="AS31" s="99"/>
      <c r="AT31" s="98"/>
      <c r="AU31" s="99"/>
      <c r="AV31" s="98"/>
      <c r="AW31" s="99"/>
      <c r="AX31" s="98"/>
      <c r="AY31" s="99"/>
      <c r="AZ31" s="98"/>
      <c r="BA31" s="99"/>
      <c r="BB31" s="98"/>
      <c r="BC31" s="99"/>
      <c r="BD31" s="98"/>
      <c r="BE31" s="99"/>
      <c r="BF31" s="98"/>
      <c r="BG31" s="99"/>
      <c r="BH31" s="98"/>
      <c r="BI31" s="99"/>
      <c r="BJ31" s="98"/>
      <c r="BK31" s="99"/>
      <c r="BL31" s="98"/>
      <c r="BM31" s="99"/>
      <c r="BN31" s="98"/>
      <c r="BO31" s="99"/>
      <c r="BP31" s="98"/>
      <c r="BQ31" s="99"/>
      <c r="BR31" s="98"/>
      <c r="BS31" s="99"/>
      <c r="BT31" s="98"/>
      <c r="BU31" s="99"/>
      <c r="BV31" s="98"/>
      <c r="BW31" s="99"/>
      <c r="BX31" s="98"/>
      <c r="BY31" s="99"/>
      <c r="BZ31" s="98"/>
      <c r="CA31" s="99"/>
      <c r="CB31" s="98"/>
      <c r="CC31" s="99"/>
      <c r="CD31" s="98"/>
      <c r="CE31" s="99"/>
      <c r="CF31" s="98"/>
      <c r="CG31" s="99"/>
      <c r="CH31" s="98"/>
      <c r="CI31" s="99"/>
      <c r="CJ31" s="98"/>
      <c r="CK31" s="99"/>
      <c r="CL31" s="98"/>
      <c r="CM31" s="99"/>
      <c r="CN31" s="98"/>
      <c r="CO31" s="99"/>
      <c r="CP31" s="98"/>
      <c r="CQ31" s="99"/>
      <c r="CR31" s="98"/>
      <c r="CS31" s="99"/>
      <c r="CT31" s="98"/>
      <c r="CU31" s="99"/>
      <c r="CV31" s="98"/>
      <c r="CW31" s="99"/>
      <c r="CX31" s="98"/>
      <c r="CY31" s="99"/>
      <c r="CZ31" s="98"/>
      <c r="DA31" s="99"/>
      <c r="DB31" s="98"/>
      <c r="DC31" s="99"/>
      <c r="DD31" s="98"/>
      <c r="DE31" s="99"/>
      <c r="DF31" s="98"/>
      <c r="DG31" s="99"/>
      <c r="DH31" s="98"/>
      <c r="DI31" s="99"/>
      <c r="DJ31" s="98"/>
      <c r="DK31" s="99"/>
      <c r="DL31" s="98"/>
      <c r="DM31" s="99"/>
      <c r="DN31" s="98"/>
      <c r="DO31" s="99"/>
      <c r="DP31" s="98"/>
      <c r="DQ31" s="99"/>
      <c r="DR31" s="98"/>
      <c r="DS31" s="99"/>
      <c r="DT31" s="98"/>
      <c r="DU31" s="99"/>
      <c r="DV31" s="98"/>
      <c r="DW31" s="99"/>
    </row>
    <row r="32" spans="2:127" s="75" customFormat="1" ht="32.25" customHeight="1" x14ac:dyDescent="0.2">
      <c r="B32" s="140"/>
      <c r="C32" s="129"/>
      <c r="D32" s="129"/>
      <c r="E32" s="130"/>
      <c r="F32" s="118" t="str">
        <f>IFERROR(COUNT(I32,K32,M32,O32,Q32,S32,U32,W32,Y32,AA32,AC32,AE32,AG32,AI32,AK32,AM32,AO32,AQ32,AS32,AU32,AW32,AY32,BA32,BC32,BE32,BG32,BI32,BK32,BM32,BO32,BQ32,BS32,BU32,BW32,BY32,CA32,CC32,CE32,CG32,CI32,CK32,CM32,CO32,CQ32,CS32,CU32,CW32,CY32,DA32,DC32,DE32,DG32,DI32,DK32,DM32,DO32,DQ32,DS32,DU32,DW32,#REF!,#REF!)/COUNT(H32,J32,L32,N32,P32,R32,T32,V32,X32,Z32,AB32,AD32,AF32,AH32,AJ32,AL32,AN32,AP32,AR32,AT32,AV32,AX32,AZ32,BB32,BD32,BF32,BH32,BJ32,BL32,BN32,BP32,BR32,BT32,BV32,BX32,BZ32,CB32,CD32,CF32,CH32,CJ32,CL32,CN32,CP32,CR32,CT32,CV32,CX32,CZ32,DB32,DD32,DF32,DH32,DJ32,DL32,DN32,DP32,DR32,DT32,DV32,#REF!,#REF!,#REF!,#REF!),"")</f>
        <v/>
      </c>
      <c r="G32" s="130"/>
      <c r="H32" s="98"/>
      <c r="I32" s="99"/>
      <c r="J32" s="98"/>
      <c r="K32" s="99"/>
      <c r="L32" s="98"/>
      <c r="M32" s="99"/>
      <c r="N32" s="98"/>
      <c r="O32" s="99"/>
      <c r="P32" s="98"/>
      <c r="Q32" s="99"/>
      <c r="R32" s="98"/>
      <c r="S32" s="99"/>
      <c r="T32" s="98"/>
      <c r="U32" s="99"/>
      <c r="V32" s="98"/>
      <c r="W32" s="99"/>
      <c r="X32" s="98"/>
      <c r="Y32" s="99"/>
      <c r="Z32" s="98"/>
      <c r="AA32" s="99"/>
      <c r="AB32" s="98"/>
      <c r="AC32" s="99"/>
      <c r="AD32" s="98"/>
      <c r="AE32" s="99"/>
      <c r="AF32" s="98"/>
      <c r="AG32" s="99"/>
      <c r="AH32" s="98"/>
      <c r="AI32" s="99"/>
      <c r="AJ32" s="98"/>
      <c r="AK32" s="99"/>
      <c r="AL32" s="98"/>
      <c r="AM32" s="99"/>
      <c r="AN32" s="98"/>
      <c r="AO32" s="99"/>
      <c r="AP32" s="98"/>
      <c r="AQ32" s="99"/>
      <c r="AR32" s="98"/>
      <c r="AS32" s="99"/>
      <c r="AT32" s="98"/>
      <c r="AU32" s="99"/>
      <c r="AV32" s="98"/>
      <c r="AW32" s="99"/>
      <c r="AX32" s="98"/>
      <c r="AY32" s="99"/>
      <c r="AZ32" s="98"/>
      <c r="BA32" s="99"/>
      <c r="BB32" s="98"/>
      <c r="BC32" s="99"/>
      <c r="BD32" s="98"/>
      <c r="BE32" s="99"/>
      <c r="BF32" s="98"/>
      <c r="BG32" s="99"/>
      <c r="BH32" s="98"/>
      <c r="BI32" s="99"/>
      <c r="BJ32" s="98"/>
      <c r="BK32" s="99"/>
      <c r="BL32" s="98"/>
      <c r="BM32" s="99"/>
      <c r="BN32" s="98"/>
      <c r="BO32" s="99"/>
      <c r="BP32" s="98"/>
      <c r="BQ32" s="99"/>
      <c r="BR32" s="98"/>
      <c r="BS32" s="99"/>
      <c r="BT32" s="98"/>
      <c r="BU32" s="99"/>
      <c r="BV32" s="98"/>
      <c r="BW32" s="99"/>
      <c r="BX32" s="98"/>
      <c r="BY32" s="99"/>
      <c r="BZ32" s="98"/>
      <c r="CA32" s="99"/>
      <c r="CB32" s="98"/>
      <c r="CC32" s="99"/>
      <c r="CD32" s="98"/>
      <c r="CE32" s="99"/>
      <c r="CF32" s="98"/>
      <c r="CG32" s="99"/>
      <c r="CH32" s="98"/>
      <c r="CI32" s="99"/>
      <c r="CJ32" s="98"/>
      <c r="CK32" s="99"/>
      <c r="CL32" s="98"/>
      <c r="CM32" s="99"/>
      <c r="CN32" s="98"/>
      <c r="CO32" s="99"/>
      <c r="CP32" s="98"/>
      <c r="CQ32" s="99"/>
      <c r="CR32" s="98"/>
      <c r="CS32" s="99"/>
      <c r="CT32" s="98"/>
      <c r="CU32" s="99"/>
      <c r="CV32" s="98"/>
      <c r="CW32" s="99"/>
      <c r="CX32" s="98"/>
      <c r="CY32" s="99"/>
      <c r="CZ32" s="98"/>
      <c r="DA32" s="99"/>
      <c r="DB32" s="98"/>
      <c r="DC32" s="99"/>
      <c r="DD32" s="98"/>
      <c r="DE32" s="99"/>
      <c r="DF32" s="98"/>
      <c r="DG32" s="99"/>
      <c r="DH32" s="98"/>
      <c r="DI32" s="99"/>
      <c r="DJ32" s="98"/>
      <c r="DK32" s="99"/>
      <c r="DL32" s="98"/>
      <c r="DM32" s="99"/>
      <c r="DN32" s="98"/>
      <c r="DO32" s="99"/>
      <c r="DP32" s="98"/>
      <c r="DQ32" s="99"/>
      <c r="DR32" s="98"/>
      <c r="DS32" s="99"/>
      <c r="DT32" s="98"/>
      <c r="DU32" s="99"/>
      <c r="DV32" s="98"/>
      <c r="DW32" s="99"/>
    </row>
    <row r="33" spans="2:127" s="76" customFormat="1" ht="33.75" customHeight="1" outlineLevel="2" x14ac:dyDescent="0.2">
      <c r="B33" s="139"/>
      <c r="C33" s="129"/>
      <c r="D33" s="129"/>
      <c r="E33" s="130"/>
      <c r="F33" s="118" t="str">
        <f>IFERROR(COUNT(I33,K33,M33,O33,Q33,S33,U33,W33,Y33,AA33,AC33,AE33,AG33,AI33,AK33,AM33,AO33,AQ33,AS33,AU33,AW33,AY33,BA33,BC33,BE33,BG33,BI33,BK33,BM33,BO33,BQ33,BS33,BU33,BW33,BY33,CA33,CC33,CE33,CG33,CI33,CK33,CM33,CO33,CQ33,CS33,CU33,CW33,CY33,DA33,DC33,DE33,DG33,DI33,DK33,DM33,DO33,DQ33,DS33,DU33,DW33,#REF!,#REF!)/COUNT(H33,J33,L33,N33,P33,R33,T33,V33,X33,Z33,AB33,AD33,AF33,AH33,AJ33,AL33,AN33,AP33,AR33,AT33,AV33,AX33,AZ33,BB33,BD33,BF33,BH33,BJ33,BL33,BN33,BP33,BR33,BT33,BV33,BX33,BZ33,CB33,CD33,CF33,CH33,CJ33,CL33,CN33,CP33,CR33,CT33,CV33,CX33,CZ33,DB33,DD33,DF33,DH33,DJ33,DL33,DN33,DP33,DR33,DT33,DV33,#REF!,#REF!,#REF!,#REF!),"")</f>
        <v/>
      </c>
      <c r="G33" s="130"/>
      <c r="H33" s="77"/>
      <c r="I33" s="78"/>
      <c r="J33" s="77"/>
      <c r="K33" s="78"/>
      <c r="L33" s="77"/>
      <c r="M33" s="78"/>
      <c r="N33" s="77"/>
      <c r="O33" s="78"/>
      <c r="P33" s="77"/>
      <c r="Q33" s="78"/>
      <c r="R33" s="77"/>
      <c r="S33" s="78"/>
      <c r="T33" s="77"/>
      <c r="U33" s="78"/>
      <c r="V33" s="77"/>
      <c r="W33" s="78"/>
      <c r="X33" s="77"/>
      <c r="Y33" s="78"/>
      <c r="Z33" s="77"/>
      <c r="AA33" s="78"/>
      <c r="AB33" s="77"/>
      <c r="AC33" s="78"/>
      <c r="AD33" s="77"/>
      <c r="AE33" s="78"/>
      <c r="AF33" s="77"/>
      <c r="AG33" s="78"/>
      <c r="AH33" s="77"/>
      <c r="AI33" s="78"/>
      <c r="AJ33" s="77"/>
      <c r="AK33" s="78"/>
      <c r="AL33" s="77"/>
      <c r="AM33" s="78"/>
      <c r="AN33" s="77"/>
      <c r="AO33" s="78"/>
      <c r="AP33" s="77"/>
      <c r="AQ33" s="78"/>
      <c r="AR33" s="77"/>
      <c r="AS33" s="78"/>
      <c r="AT33" s="77"/>
      <c r="AU33" s="78"/>
      <c r="AV33" s="77"/>
      <c r="AW33" s="78"/>
      <c r="AX33" s="77"/>
      <c r="AY33" s="78"/>
      <c r="AZ33" s="77"/>
      <c r="BA33" s="78"/>
      <c r="BB33" s="77"/>
      <c r="BC33" s="78"/>
      <c r="BD33" s="77"/>
      <c r="BE33" s="78"/>
      <c r="BF33" s="77"/>
      <c r="BG33" s="78"/>
      <c r="BH33" s="77"/>
      <c r="BI33" s="78"/>
      <c r="BJ33" s="77"/>
      <c r="BK33" s="78"/>
      <c r="BL33" s="77"/>
      <c r="BM33" s="78"/>
      <c r="BN33" s="77"/>
      <c r="BO33" s="78"/>
      <c r="BP33" s="77"/>
      <c r="BQ33" s="78"/>
      <c r="BR33" s="77"/>
      <c r="BS33" s="78"/>
      <c r="BT33" s="77"/>
      <c r="BU33" s="78"/>
      <c r="BV33" s="77"/>
      <c r="BW33" s="78"/>
      <c r="BX33" s="77"/>
      <c r="BY33" s="78"/>
      <c r="BZ33" s="77"/>
      <c r="CA33" s="78"/>
      <c r="CB33" s="77"/>
      <c r="CC33" s="78"/>
      <c r="CD33" s="77"/>
      <c r="CE33" s="78"/>
      <c r="CF33" s="77"/>
      <c r="CG33" s="78"/>
      <c r="CH33" s="77"/>
      <c r="CI33" s="78"/>
      <c r="CJ33" s="77"/>
      <c r="CK33" s="78"/>
      <c r="CL33" s="77"/>
      <c r="CM33" s="78"/>
      <c r="CN33" s="77"/>
      <c r="CO33" s="78"/>
      <c r="CP33" s="77"/>
      <c r="CQ33" s="78"/>
      <c r="CR33" s="77"/>
      <c r="CS33" s="78"/>
      <c r="CT33" s="77"/>
      <c r="CU33" s="78"/>
      <c r="CV33" s="77"/>
      <c r="CW33" s="78"/>
      <c r="CX33" s="77"/>
      <c r="CY33" s="78"/>
      <c r="CZ33" s="77"/>
      <c r="DA33" s="78"/>
      <c r="DB33" s="77"/>
      <c r="DC33" s="78"/>
      <c r="DD33" s="77"/>
      <c r="DE33" s="78"/>
      <c r="DF33" s="77"/>
      <c r="DG33" s="78"/>
      <c r="DH33" s="77"/>
      <c r="DI33" s="78"/>
      <c r="DJ33" s="77"/>
      <c r="DK33" s="78"/>
      <c r="DL33" s="77"/>
      <c r="DM33" s="78"/>
      <c r="DN33" s="77"/>
      <c r="DO33" s="78"/>
      <c r="DP33" s="77"/>
      <c r="DQ33" s="78"/>
      <c r="DR33" s="77"/>
      <c r="DS33" s="78"/>
      <c r="DT33" s="77"/>
      <c r="DU33" s="78"/>
      <c r="DV33" s="77"/>
      <c r="DW33" s="78"/>
    </row>
    <row r="34" spans="2:127" s="76" customFormat="1" ht="40.5" customHeight="1" outlineLevel="2" x14ac:dyDescent="0.2">
      <c r="B34" s="139"/>
      <c r="C34" s="129"/>
      <c r="D34" s="129"/>
      <c r="E34" s="130"/>
      <c r="F34" s="118" t="str">
        <f>IFERROR(COUNT(I34,K34,M34,O34,Q34,S34,U34,W34,Y34,AA34,AC34,AE34,AG34,AI34,AK34,AM34,AO34,AQ34,AS34,AU34,AW34,AY34,BA34,BC34,BE34,BG34,BI34,BK34,BM34,BO34,BQ34,BS34,BU34,BW34,BY34,CA34,CC34,CE34,CG34,CI34,CK34,CM34,CO34,CQ34,CS34,CU34,CW34,CY34,DA34,DC34,DE34,DG34,DI34,DK34,DM34,DO34,DQ34,DS34,DU34,DW34,#REF!,#REF!)/COUNT(H34,J34,L34,N34,P34,R34,T34,V34,X34,Z34,AB34,AD34,AF34,AH34,AJ34,AL34,AN34,AP34,AR34,AT34,AV34,AX34,AZ34,BB34,BD34,BF34,BH34,BJ34,BL34,BN34,BP34,BR34,BT34,BV34,BX34,BZ34,CB34,CD34,CF34,CH34,CJ34,CL34,CN34,CP34,CR34,CT34,CV34,CX34,CZ34,DB34,DD34,DF34,DH34,DJ34,DL34,DN34,DP34,DR34,DT34,DV34,#REF!,#REF!,#REF!,#REF!),"")</f>
        <v/>
      </c>
      <c r="G34" s="130"/>
      <c r="H34" s="77"/>
      <c r="I34" s="78"/>
      <c r="J34" s="77"/>
      <c r="K34" s="78"/>
      <c r="L34" s="77"/>
      <c r="M34" s="78"/>
      <c r="N34" s="77"/>
      <c r="O34" s="78"/>
      <c r="P34" s="77"/>
      <c r="Q34" s="78"/>
      <c r="R34" s="77"/>
      <c r="S34" s="78"/>
      <c r="T34" s="77"/>
      <c r="U34" s="78"/>
      <c r="V34" s="77"/>
      <c r="W34" s="78"/>
      <c r="X34" s="77"/>
      <c r="Y34" s="78"/>
      <c r="Z34" s="77"/>
      <c r="AA34" s="78"/>
      <c r="AB34" s="77"/>
      <c r="AC34" s="78"/>
      <c r="AD34" s="77"/>
      <c r="AE34" s="78"/>
      <c r="AF34" s="77"/>
      <c r="AG34" s="78"/>
      <c r="AH34" s="77"/>
      <c r="AI34" s="78"/>
      <c r="AJ34" s="77"/>
      <c r="AK34" s="78"/>
      <c r="AL34" s="77"/>
      <c r="AM34" s="78"/>
      <c r="AN34" s="77"/>
      <c r="AO34" s="78"/>
      <c r="AP34" s="77"/>
      <c r="AQ34" s="78"/>
      <c r="AR34" s="77"/>
      <c r="AS34" s="78"/>
      <c r="AT34" s="77"/>
      <c r="AU34" s="78"/>
      <c r="AV34" s="77"/>
      <c r="AW34" s="78"/>
      <c r="AX34" s="77"/>
      <c r="AY34" s="78"/>
      <c r="AZ34" s="77"/>
      <c r="BA34" s="78"/>
      <c r="BB34" s="77"/>
      <c r="BC34" s="78"/>
      <c r="BD34" s="77"/>
      <c r="BE34" s="78"/>
      <c r="BF34" s="77"/>
      <c r="BG34" s="78"/>
      <c r="BH34" s="77"/>
      <c r="BI34" s="78"/>
      <c r="BJ34" s="77"/>
      <c r="BK34" s="78"/>
      <c r="BL34" s="77"/>
      <c r="BM34" s="78"/>
      <c r="BN34" s="77"/>
      <c r="BO34" s="78"/>
      <c r="BP34" s="77"/>
      <c r="BQ34" s="78"/>
      <c r="BR34" s="77"/>
      <c r="BS34" s="78"/>
      <c r="BT34" s="77"/>
      <c r="BU34" s="78"/>
      <c r="BV34" s="77"/>
      <c r="BW34" s="78"/>
      <c r="BX34" s="77"/>
      <c r="BY34" s="78"/>
      <c r="BZ34" s="77"/>
      <c r="CA34" s="78"/>
      <c r="CB34" s="77"/>
      <c r="CC34" s="78"/>
      <c r="CD34" s="77"/>
      <c r="CE34" s="78"/>
      <c r="CF34" s="77"/>
      <c r="CG34" s="78"/>
      <c r="CH34" s="77"/>
      <c r="CI34" s="78"/>
      <c r="CJ34" s="77"/>
      <c r="CK34" s="78"/>
      <c r="CL34" s="77"/>
      <c r="CM34" s="78"/>
      <c r="CN34" s="77"/>
      <c r="CO34" s="78"/>
      <c r="CP34" s="77"/>
      <c r="CQ34" s="78"/>
      <c r="CR34" s="77"/>
      <c r="CS34" s="78"/>
      <c r="CT34" s="77"/>
      <c r="CU34" s="78"/>
      <c r="CV34" s="77"/>
      <c r="CW34" s="78"/>
      <c r="CX34" s="77"/>
      <c r="CY34" s="78"/>
      <c r="CZ34" s="77"/>
      <c r="DA34" s="78"/>
      <c r="DB34" s="77"/>
      <c r="DC34" s="78"/>
      <c r="DD34" s="77"/>
      <c r="DE34" s="78"/>
      <c r="DF34" s="77"/>
      <c r="DG34" s="78"/>
      <c r="DH34" s="77"/>
      <c r="DI34" s="78"/>
      <c r="DJ34" s="77"/>
      <c r="DK34" s="78"/>
      <c r="DL34" s="77"/>
      <c r="DM34" s="78"/>
      <c r="DN34" s="77"/>
      <c r="DO34" s="78"/>
      <c r="DP34" s="77"/>
      <c r="DQ34" s="78"/>
      <c r="DR34" s="77"/>
      <c r="DS34" s="78"/>
      <c r="DT34" s="77"/>
      <c r="DU34" s="78"/>
      <c r="DV34" s="77"/>
      <c r="DW34" s="78"/>
    </row>
    <row r="35" spans="2:127" s="76" customFormat="1" ht="40.5" customHeight="1" outlineLevel="2" x14ac:dyDescent="0.2">
      <c r="B35" s="141"/>
      <c r="C35" s="132"/>
      <c r="D35" s="129"/>
      <c r="E35" s="131"/>
      <c r="F35" s="118" t="str">
        <f>IFERROR(COUNT(I35,K35,M35,O35,Q35,S35,U35,W35,Y35,AA35,AC35,AE35,AG35,AI35,AK35,AM35,AO35,AQ35,AS35,AU35,AW35,AY35,BA35,BC35,BE35,BG35,BI35,BK35,BM35,BO35,BQ35,BS35,BU35,BW35,BY35,CA35,CC35,CE35,CG35,CI35,CK35,CM35,CO35,CQ35,CS35,CU35,CW35,CY35,DA35,DC35,DE35,DG35,DI35,DK35,DM35,DO35,DQ35,DS35,DU35,DW35,#REF!,#REF!)/COUNT(H35,J35,L35,N35,P35,R35,T35,V35,X35,Z35,AB35,AD35,AF35,AH35,AJ35,AL35,AN35,AP35,AR35,AT35,AV35,AX35,AZ35,BB35,BD35,BF35,BH35,BJ35,BL35,BN35,BP35,BR35,BT35,BV35,BX35,BZ35,CB35,CD35,CF35,CH35,CJ35,CL35,CN35,CP35,CR35,CT35,CV35,CX35,CZ35,DB35,DD35,DF35,DH35,DJ35,DL35,DN35,DP35,DR35,DT35,DV35,#REF!,#REF!,#REF!,#REF!),"")</f>
        <v/>
      </c>
      <c r="G35" s="131"/>
      <c r="H35" s="119"/>
      <c r="I35" s="120"/>
      <c r="J35" s="119"/>
      <c r="K35" s="120"/>
      <c r="L35" s="119"/>
      <c r="M35" s="120"/>
      <c r="N35" s="119"/>
      <c r="O35" s="120"/>
      <c r="P35" s="119"/>
      <c r="Q35" s="120"/>
      <c r="R35" s="119"/>
      <c r="S35" s="120"/>
      <c r="T35" s="119"/>
      <c r="U35" s="120"/>
      <c r="V35" s="119"/>
      <c r="W35" s="120"/>
      <c r="X35" s="119"/>
      <c r="Y35" s="120"/>
      <c r="Z35" s="119"/>
      <c r="AA35" s="120"/>
      <c r="AB35" s="119"/>
      <c r="AC35" s="120"/>
      <c r="AD35" s="119"/>
      <c r="AE35" s="120"/>
      <c r="AF35" s="119"/>
      <c r="AG35" s="120"/>
      <c r="AH35" s="119"/>
      <c r="AI35" s="120"/>
      <c r="AJ35" s="119"/>
      <c r="AK35" s="120"/>
      <c r="AL35" s="119"/>
      <c r="AM35" s="120"/>
      <c r="AN35" s="119"/>
      <c r="AO35" s="120"/>
      <c r="AP35" s="119"/>
      <c r="AQ35" s="120"/>
      <c r="AR35" s="119"/>
      <c r="AS35" s="120"/>
      <c r="AT35" s="119"/>
      <c r="AU35" s="120"/>
      <c r="AV35" s="119"/>
      <c r="AW35" s="120"/>
      <c r="AX35" s="119"/>
      <c r="AY35" s="120"/>
      <c r="AZ35" s="119"/>
      <c r="BA35" s="120"/>
      <c r="BB35" s="119"/>
      <c r="BC35" s="120"/>
      <c r="BD35" s="119"/>
      <c r="BE35" s="120"/>
      <c r="BF35" s="119"/>
      <c r="BG35" s="120"/>
      <c r="BH35" s="119"/>
      <c r="BI35" s="120"/>
      <c r="BJ35" s="119"/>
      <c r="BK35" s="120"/>
      <c r="BL35" s="119"/>
      <c r="BM35" s="120"/>
      <c r="BN35" s="119"/>
      <c r="BO35" s="120"/>
      <c r="BP35" s="119"/>
      <c r="BQ35" s="120"/>
      <c r="BR35" s="119"/>
      <c r="BS35" s="120"/>
      <c r="BT35" s="119"/>
      <c r="BU35" s="120"/>
      <c r="BV35" s="119"/>
      <c r="BW35" s="120"/>
      <c r="BX35" s="119"/>
      <c r="BY35" s="120"/>
      <c r="BZ35" s="119"/>
      <c r="CA35" s="120"/>
      <c r="CB35" s="119"/>
      <c r="CC35" s="120"/>
      <c r="CD35" s="119"/>
      <c r="CE35" s="120"/>
      <c r="CF35" s="119"/>
      <c r="CG35" s="120"/>
      <c r="CH35" s="119"/>
      <c r="CI35" s="120"/>
      <c r="CJ35" s="119"/>
      <c r="CK35" s="120"/>
      <c r="CL35" s="119"/>
      <c r="CM35" s="120"/>
      <c r="CN35" s="119"/>
      <c r="CO35" s="120"/>
      <c r="CP35" s="119"/>
      <c r="CQ35" s="120"/>
      <c r="CR35" s="119"/>
      <c r="CS35" s="120"/>
      <c r="CT35" s="119"/>
      <c r="CU35" s="120"/>
      <c r="CV35" s="119"/>
      <c r="CW35" s="120"/>
      <c r="CX35" s="119"/>
      <c r="CY35" s="120"/>
      <c r="CZ35" s="119"/>
      <c r="DA35" s="120"/>
      <c r="DB35" s="119"/>
      <c r="DC35" s="120"/>
      <c r="DD35" s="119"/>
      <c r="DE35" s="120"/>
      <c r="DF35" s="119"/>
      <c r="DG35" s="120"/>
      <c r="DH35" s="119"/>
      <c r="DI35" s="120"/>
      <c r="DJ35" s="119"/>
      <c r="DK35" s="120"/>
      <c r="DL35" s="119"/>
      <c r="DM35" s="120"/>
      <c r="DN35" s="119"/>
      <c r="DO35" s="120"/>
      <c r="DP35" s="119"/>
      <c r="DQ35" s="120"/>
      <c r="DR35" s="119"/>
      <c r="DS35" s="120"/>
      <c r="DT35" s="119"/>
      <c r="DU35" s="120"/>
      <c r="DV35" s="119"/>
      <c r="DW35" s="120"/>
    </row>
    <row r="36" spans="2:127" s="76" customFormat="1" ht="33.75" customHeight="1" outlineLevel="2" x14ac:dyDescent="0.2">
      <c r="B36" s="141"/>
      <c r="C36" s="132"/>
      <c r="D36" s="129"/>
      <c r="E36" s="131"/>
      <c r="F36" s="118" t="str">
        <f>IFERROR(COUNT(I36,K36,M36,O36,Q36,S36,U36,W36,Y36,AA36,AC36,AE36,AG36,AI36,AK36,AM36,AO36,AQ36,AS36,AU36,AW36,AY36,BA36,BC36,BE36,BG36,BI36,BK36,BM36,BO36,BQ36,BS36,BU36,BW36,BY36,CA36,CC36,CE36,CG36,CI36,CK36,CM36,CO36,CQ36,CS36,CU36,CW36,CY36,DA36,DC36,DE36,DG36,DI36,DK36,DM36,DO36,DQ36,DS36,DU36,DW36,#REF!,#REF!)/COUNT(H36,J36,L36,N36,P36,R36,T36,V36,X36,Z36,AB36,AD36,AF36,AH36,AJ36,AL36,AN36,AP36,AR36,AT36,AV36,AX36,AZ36,BB36,BD36,BF36,BH36,BJ36,BL36,BN36,BP36,BR36,BT36,BV36,BX36,BZ36,CB36,CD36,CF36,CH36,CJ36,CL36,CN36,CP36,CR36,CT36,CV36,CX36,CZ36,DB36,DD36,DF36,DH36,DJ36,DL36,DN36,DP36,DR36,DT36,DV36,#REF!,#REF!,#REF!,#REF!),"")</f>
        <v/>
      </c>
      <c r="G36" s="131"/>
      <c r="H36" s="119"/>
      <c r="I36" s="120"/>
      <c r="J36" s="119"/>
      <c r="K36" s="120"/>
      <c r="L36" s="119"/>
      <c r="M36" s="120"/>
      <c r="N36" s="119"/>
      <c r="O36" s="120"/>
      <c r="P36" s="119"/>
      <c r="Q36" s="120"/>
      <c r="R36" s="119"/>
      <c r="S36" s="120"/>
      <c r="T36" s="119"/>
      <c r="U36" s="120"/>
      <c r="V36" s="119"/>
      <c r="W36" s="120"/>
      <c r="X36" s="119"/>
      <c r="Y36" s="120"/>
      <c r="Z36" s="119"/>
      <c r="AA36" s="120"/>
      <c r="AB36" s="119"/>
      <c r="AC36" s="120"/>
      <c r="AD36" s="119"/>
      <c r="AE36" s="120"/>
      <c r="AF36" s="119"/>
      <c r="AG36" s="120"/>
      <c r="AH36" s="119"/>
      <c r="AI36" s="120"/>
      <c r="AJ36" s="119"/>
      <c r="AK36" s="120"/>
      <c r="AL36" s="119"/>
      <c r="AM36" s="120"/>
      <c r="AN36" s="119"/>
      <c r="AO36" s="120"/>
      <c r="AP36" s="119"/>
      <c r="AQ36" s="120"/>
      <c r="AR36" s="119"/>
      <c r="AS36" s="120"/>
      <c r="AT36" s="119"/>
      <c r="AU36" s="120"/>
      <c r="AV36" s="119"/>
      <c r="AW36" s="120"/>
      <c r="AX36" s="119"/>
      <c r="AY36" s="120"/>
      <c r="AZ36" s="119"/>
      <c r="BA36" s="120"/>
      <c r="BB36" s="119"/>
      <c r="BC36" s="120"/>
      <c r="BD36" s="119"/>
      <c r="BE36" s="120"/>
      <c r="BF36" s="119"/>
      <c r="BG36" s="120"/>
      <c r="BH36" s="119"/>
      <c r="BI36" s="120"/>
      <c r="BJ36" s="119"/>
      <c r="BK36" s="120"/>
      <c r="BL36" s="119"/>
      <c r="BM36" s="120"/>
      <c r="BN36" s="119"/>
      <c r="BO36" s="120"/>
      <c r="BP36" s="119"/>
      <c r="BQ36" s="120"/>
      <c r="BR36" s="119"/>
      <c r="BS36" s="120"/>
      <c r="BT36" s="119"/>
      <c r="BU36" s="120"/>
      <c r="BV36" s="119"/>
      <c r="BW36" s="120"/>
      <c r="BX36" s="119"/>
      <c r="BY36" s="120"/>
      <c r="BZ36" s="119"/>
      <c r="CA36" s="120"/>
      <c r="CB36" s="119"/>
      <c r="CC36" s="120"/>
      <c r="CD36" s="119"/>
      <c r="CE36" s="120"/>
      <c r="CF36" s="119"/>
      <c r="CG36" s="120"/>
      <c r="CH36" s="119"/>
      <c r="CI36" s="120"/>
      <c r="CJ36" s="119"/>
      <c r="CK36" s="120"/>
      <c r="CL36" s="119"/>
      <c r="CM36" s="120"/>
      <c r="CN36" s="119"/>
      <c r="CO36" s="120"/>
      <c r="CP36" s="119"/>
      <c r="CQ36" s="120"/>
      <c r="CR36" s="119"/>
      <c r="CS36" s="120"/>
      <c r="CT36" s="119"/>
      <c r="CU36" s="120"/>
      <c r="CV36" s="119"/>
      <c r="CW36" s="120"/>
      <c r="CX36" s="119"/>
      <c r="CY36" s="120"/>
      <c r="CZ36" s="119"/>
      <c r="DA36" s="120"/>
      <c r="DB36" s="119"/>
      <c r="DC36" s="120"/>
      <c r="DD36" s="119"/>
      <c r="DE36" s="120"/>
      <c r="DF36" s="119"/>
      <c r="DG36" s="120"/>
      <c r="DH36" s="119"/>
      <c r="DI36" s="120"/>
      <c r="DJ36" s="119"/>
      <c r="DK36" s="120"/>
      <c r="DL36" s="119"/>
      <c r="DM36" s="120"/>
      <c r="DN36" s="119"/>
      <c r="DO36" s="120"/>
      <c r="DP36" s="119"/>
      <c r="DQ36" s="120"/>
      <c r="DR36" s="119"/>
      <c r="DS36" s="120"/>
      <c r="DT36" s="119"/>
      <c r="DU36" s="120"/>
      <c r="DV36" s="119"/>
      <c r="DW36" s="120"/>
    </row>
    <row r="37" spans="2:127" s="76" customFormat="1" ht="33.75" customHeight="1" outlineLevel="2" x14ac:dyDescent="0.2">
      <c r="B37" s="138"/>
      <c r="C37" s="129"/>
      <c r="D37" s="129"/>
      <c r="E37" s="130"/>
      <c r="F37" s="118" t="str">
        <f>IFERROR(COUNT(I37,K37,M37,O37,Q37,S37,U37,W37,Y37,AA37,AC37,AE37,AG37,AI37,AK37,AM37,AO37,AQ37,AS37,AU37,AW37,AY37,BA37,BC37,BE37,BG37,BI37,BK37,BM37,BO37,BQ37,BS37,BU37,BW37,BY37,CA37,CC37,CE37,CG37,CI37,CK37,CM37,CO37,CQ37,CS37,CU37,CW37,CY37,DA37,DC37,DE37,DG37,DI37,DK37,DM37,DO37,DQ37,DS37,DU37,DW37,#REF!,#REF!)/COUNT(H37,J37,L37,N37,P37,R37,T37,V37,X37,Z37,AB37,AD37,AF37,AH37,AJ37,AL37,AN37,AP37,AR37,AT37,AV37,AX37,AZ37,BB37,BD37,BF37,BH37,BJ37,BL37,BN37,BP37,BR37,BT37,BV37,BX37,BZ37,CB37,CD37,CF37,CH37,CJ37,CL37,CN37,CP37,CR37,CT37,CV37,CX37,CZ37,DB37,DD37,DF37,DH37,DJ37,DL37,DN37,DP37,DR37,DT37,DV37,#REF!,#REF!,#REF!,#REF!),"")</f>
        <v/>
      </c>
      <c r="G37" s="130"/>
      <c r="H37" s="77"/>
      <c r="I37" s="78"/>
      <c r="J37" s="77"/>
      <c r="K37" s="78"/>
      <c r="L37" s="77"/>
      <c r="M37" s="78"/>
      <c r="N37" s="77"/>
      <c r="O37" s="78"/>
      <c r="P37" s="77"/>
      <c r="Q37" s="78"/>
      <c r="R37" s="77"/>
      <c r="S37" s="78"/>
      <c r="T37" s="77"/>
      <c r="U37" s="78"/>
      <c r="V37" s="77"/>
      <c r="W37" s="78"/>
      <c r="X37" s="77"/>
      <c r="Y37" s="78"/>
      <c r="Z37" s="77"/>
      <c r="AA37" s="78"/>
      <c r="AB37" s="77"/>
      <c r="AC37" s="78"/>
      <c r="AD37" s="77"/>
      <c r="AE37" s="78"/>
      <c r="AF37" s="77"/>
      <c r="AG37" s="78"/>
      <c r="AH37" s="77"/>
      <c r="AI37" s="78"/>
      <c r="AJ37" s="77"/>
      <c r="AK37" s="78"/>
      <c r="AL37" s="77"/>
      <c r="AM37" s="78"/>
      <c r="AN37" s="77"/>
      <c r="AO37" s="78"/>
      <c r="AP37" s="77"/>
      <c r="AQ37" s="78"/>
      <c r="AR37" s="77"/>
      <c r="AS37" s="78"/>
      <c r="AT37" s="77"/>
      <c r="AU37" s="78"/>
      <c r="AV37" s="77"/>
      <c r="AW37" s="78"/>
      <c r="AX37" s="77"/>
      <c r="AY37" s="78"/>
      <c r="AZ37" s="77"/>
      <c r="BA37" s="78"/>
      <c r="BB37" s="77"/>
      <c r="BC37" s="78"/>
      <c r="BD37" s="77"/>
      <c r="BE37" s="78"/>
      <c r="BF37" s="77"/>
      <c r="BG37" s="78"/>
      <c r="BH37" s="77"/>
      <c r="BI37" s="78"/>
      <c r="BJ37" s="77"/>
      <c r="BK37" s="78"/>
      <c r="BL37" s="77"/>
      <c r="BM37" s="78"/>
      <c r="BN37" s="77"/>
      <c r="BO37" s="78"/>
      <c r="BP37" s="77"/>
      <c r="BQ37" s="78"/>
      <c r="BR37" s="77"/>
      <c r="BS37" s="78"/>
      <c r="BT37" s="77"/>
      <c r="BU37" s="78"/>
      <c r="BV37" s="77"/>
      <c r="BW37" s="78"/>
      <c r="BX37" s="77"/>
      <c r="BY37" s="78"/>
      <c r="BZ37" s="77"/>
      <c r="CA37" s="78"/>
      <c r="CB37" s="77"/>
      <c r="CC37" s="78"/>
      <c r="CD37" s="77"/>
      <c r="CE37" s="78"/>
      <c r="CF37" s="77"/>
      <c r="CG37" s="78"/>
      <c r="CH37" s="77"/>
      <c r="CI37" s="78"/>
      <c r="CJ37" s="77"/>
      <c r="CK37" s="78"/>
      <c r="CL37" s="77"/>
      <c r="CM37" s="78"/>
      <c r="CN37" s="77"/>
      <c r="CO37" s="78"/>
      <c r="CP37" s="77"/>
      <c r="CQ37" s="78"/>
      <c r="CR37" s="77"/>
      <c r="CS37" s="78"/>
      <c r="CT37" s="77"/>
      <c r="CU37" s="78"/>
      <c r="CV37" s="77"/>
      <c r="CW37" s="78"/>
      <c r="CX37" s="77"/>
      <c r="CY37" s="78"/>
      <c r="CZ37" s="77"/>
      <c r="DA37" s="78"/>
      <c r="DB37" s="77"/>
      <c r="DC37" s="78"/>
      <c r="DD37" s="77"/>
      <c r="DE37" s="78"/>
      <c r="DF37" s="77"/>
      <c r="DG37" s="78"/>
      <c r="DH37" s="77"/>
      <c r="DI37" s="78"/>
      <c r="DJ37" s="77"/>
      <c r="DK37" s="78"/>
      <c r="DL37" s="77"/>
      <c r="DM37" s="78"/>
      <c r="DN37" s="77"/>
      <c r="DO37" s="78"/>
      <c r="DP37" s="77"/>
      <c r="DQ37" s="78"/>
      <c r="DR37" s="77"/>
      <c r="DS37" s="78"/>
      <c r="DT37" s="77"/>
      <c r="DU37" s="78"/>
      <c r="DV37" s="77"/>
      <c r="DW37" s="78"/>
    </row>
    <row r="38" spans="2:127" s="76" customFormat="1" ht="33.75" customHeight="1" outlineLevel="2" x14ac:dyDescent="0.2">
      <c r="B38" s="138"/>
      <c r="C38" s="129"/>
      <c r="D38" s="129"/>
      <c r="E38" s="130"/>
      <c r="F38" s="118" t="str">
        <f>IFERROR(COUNT(I38,K38,M38,O38,Q38,S38,U38,W38,Y38,AA38,AC38,AE38,AG38,AI38,AK38,AM38,AO38,AQ38,AS38,AU38,AW38,AY38,BA38,BC38,BE38,BG38,BI38,BK38,BM38,BO38,BQ38,BS38,BU38,BW38,BY38,CA38,CC38,CE38,CG38,CI38,CK38,CM38,CO38,CQ38,CS38,CU38,CW38,CY38,DA38,DC38,DE38,DG38,DI38,DK38,DM38,DO38,DQ38,DS38,DU38,DW38,#REF!,#REF!)/COUNT(H38,J38,L38,N38,P38,R38,T38,V38,X38,Z38,AB38,AD38,AF38,AH38,AJ38,AL38,AN38,AP38,AR38,AT38,AV38,AX38,AZ38,BB38,BD38,BF38,BH38,BJ38,BL38,BN38,BP38,BR38,BT38,BV38,BX38,BZ38,CB38,CD38,CF38,CH38,CJ38,CL38,CN38,CP38,CR38,CT38,CV38,CX38,CZ38,DB38,DD38,DF38,DH38,DJ38,DL38,DN38,DP38,DR38,DT38,DV38,#REF!,#REF!,#REF!,#REF!),"")</f>
        <v/>
      </c>
      <c r="G38" s="130"/>
      <c r="H38" s="77"/>
      <c r="I38" s="78"/>
      <c r="J38" s="77"/>
      <c r="K38" s="78"/>
      <c r="L38" s="77"/>
      <c r="M38" s="78"/>
      <c r="N38" s="77"/>
      <c r="O38" s="78"/>
      <c r="P38" s="77"/>
      <c r="Q38" s="78"/>
      <c r="R38" s="77"/>
      <c r="S38" s="78"/>
      <c r="T38" s="77"/>
      <c r="U38" s="78"/>
      <c r="V38" s="77"/>
      <c r="W38" s="78"/>
      <c r="X38" s="77"/>
      <c r="Y38" s="78"/>
      <c r="Z38" s="77"/>
      <c r="AA38" s="78"/>
      <c r="AB38" s="77"/>
      <c r="AC38" s="78"/>
      <c r="AD38" s="77"/>
      <c r="AE38" s="78"/>
      <c r="AF38" s="77"/>
      <c r="AG38" s="78"/>
      <c r="AH38" s="77"/>
      <c r="AI38" s="78"/>
      <c r="AJ38" s="77"/>
      <c r="AK38" s="78"/>
      <c r="AL38" s="77"/>
      <c r="AM38" s="78"/>
      <c r="AN38" s="77"/>
      <c r="AO38" s="78"/>
      <c r="AP38" s="77"/>
      <c r="AQ38" s="78"/>
      <c r="AR38" s="77"/>
      <c r="AS38" s="78"/>
      <c r="AT38" s="77"/>
      <c r="AU38" s="78"/>
      <c r="AV38" s="77"/>
      <c r="AW38" s="78"/>
      <c r="AX38" s="77"/>
      <c r="AY38" s="78"/>
      <c r="AZ38" s="77"/>
      <c r="BA38" s="78"/>
      <c r="BB38" s="77"/>
      <c r="BC38" s="78"/>
      <c r="BD38" s="77"/>
      <c r="BE38" s="78"/>
      <c r="BF38" s="77"/>
      <c r="BG38" s="78"/>
      <c r="BH38" s="77"/>
      <c r="BI38" s="78"/>
      <c r="BJ38" s="77"/>
      <c r="BK38" s="78"/>
      <c r="BL38" s="77"/>
      <c r="BM38" s="78"/>
      <c r="BN38" s="77"/>
      <c r="BO38" s="78"/>
      <c r="BP38" s="77"/>
      <c r="BQ38" s="78"/>
      <c r="BR38" s="77"/>
      <c r="BS38" s="78"/>
      <c r="BT38" s="77"/>
      <c r="BU38" s="78"/>
      <c r="BV38" s="77"/>
      <c r="BW38" s="78"/>
      <c r="BX38" s="77"/>
      <c r="BY38" s="78"/>
      <c r="BZ38" s="77"/>
      <c r="CA38" s="78"/>
      <c r="CB38" s="77"/>
      <c r="CC38" s="78"/>
      <c r="CD38" s="77"/>
      <c r="CE38" s="78"/>
      <c r="CF38" s="77"/>
      <c r="CG38" s="78"/>
      <c r="CH38" s="77"/>
      <c r="CI38" s="78"/>
      <c r="CJ38" s="77"/>
      <c r="CK38" s="78"/>
      <c r="CL38" s="77"/>
      <c r="CM38" s="78"/>
      <c r="CN38" s="77"/>
      <c r="CO38" s="78"/>
      <c r="CP38" s="77"/>
      <c r="CQ38" s="78"/>
      <c r="CR38" s="77"/>
      <c r="CS38" s="78"/>
      <c r="CT38" s="77"/>
      <c r="CU38" s="78"/>
      <c r="CV38" s="77"/>
      <c r="CW38" s="78"/>
      <c r="CX38" s="77"/>
      <c r="CY38" s="78"/>
      <c r="CZ38" s="77"/>
      <c r="DA38" s="78"/>
      <c r="DB38" s="77"/>
      <c r="DC38" s="78"/>
      <c r="DD38" s="77"/>
      <c r="DE38" s="78"/>
      <c r="DF38" s="77"/>
      <c r="DG38" s="78"/>
      <c r="DH38" s="77"/>
      <c r="DI38" s="78"/>
      <c r="DJ38" s="77"/>
      <c r="DK38" s="78"/>
      <c r="DL38" s="77"/>
      <c r="DM38" s="78"/>
      <c r="DN38" s="77"/>
      <c r="DO38" s="78"/>
      <c r="DP38" s="77"/>
      <c r="DQ38" s="78"/>
      <c r="DR38" s="77"/>
      <c r="DS38" s="78"/>
      <c r="DT38" s="77"/>
      <c r="DU38" s="78"/>
      <c r="DV38" s="77"/>
      <c r="DW38" s="78"/>
    </row>
    <row r="39" spans="2:127" s="76" customFormat="1" ht="33.75" customHeight="1" outlineLevel="2" x14ac:dyDescent="0.2">
      <c r="B39" s="138"/>
      <c r="C39" s="129"/>
      <c r="D39" s="129"/>
      <c r="E39" s="130"/>
      <c r="F39" s="118" t="str">
        <f>IFERROR(COUNT(I39,K39,M39,O39,Q39,S39,U39,W39,Y39,AA39,AC39,AE39,AG39,AI39,AK39,AM39,AO39,AQ39,AS39,AU39,AW39,AY39,BA39,BC39,BE39,BG39,BI39,BK39,BM39,BO39,BQ39,BS39,BU39,BW39,BY39,CA39,CC39,CE39,CG39,CI39,CK39,CM39,CO39,CQ39,CS39,CU39,CW39,CY39,DA39,DC39,DE39,DG39,DI39,DK39,DM39,DO39,DQ39,DS39,DU39,DW39,#REF!,#REF!)/COUNT(H39,J39,L39,N39,P39,R39,T39,V39,X39,Z39,AB39,AD39,AF39,AH39,AJ39,AL39,AN39,AP39,AR39,AT39,AV39,AX39,AZ39,BB39,BD39,BF39,BH39,BJ39,BL39,BN39,BP39,BR39,BT39,BV39,BX39,BZ39,CB39,CD39,CF39,CH39,CJ39,CL39,CN39,CP39,CR39,CT39,CV39,CX39,CZ39,DB39,DD39,DF39,DH39,DJ39,DL39,DN39,DP39,DR39,DT39,DV39,#REF!,#REF!,#REF!,#REF!),"")</f>
        <v/>
      </c>
      <c r="G39" s="130"/>
      <c r="H39" s="77"/>
      <c r="I39" s="78"/>
      <c r="J39" s="77"/>
      <c r="K39" s="78"/>
      <c r="L39" s="77"/>
      <c r="M39" s="78"/>
      <c r="N39" s="77"/>
      <c r="O39" s="78"/>
      <c r="P39" s="77"/>
      <c r="Q39" s="78"/>
      <c r="R39" s="77"/>
      <c r="S39" s="78"/>
      <c r="T39" s="77"/>
      <c r="U39" s="78"/>
      <c r="V39" s="77"/>
      <c r="W39" s="78"/>
      <c r="X39" s="77"/>
      <c r="Y39" s="78"/>
      <c r="Z39" s="77"/>
      <c r="AA39" s="78"/>
      <c r="AB39" s="77"/>
      <c r="AC39" s="78"/>
      <c r="AD39" s="77"/>
      <c r="AE39" s="78"/>
      <c r="AF39" s="77"/>
      <c r="AG39" s="78"/>
      <c r="AH39" s="77"/>
      <c r="AI39" s="78"/>
      <c r="AJ39" s="77"/>
      <c r="AK39" s="78"/>
      <c r="AL39" s="77"/>
      <c r="AM39" s="78"/>
      <c r="AN39" s="77"/>
      <c r="AO39" s="78"/>
      <c r="AP39" s="77"/>
      <c r="AQ39" s="78"/>
      <c r="AR39" s="77"/>
      <c r="AS39" s="78"/>
      <c r="AT39" s="77"/>
      <c r="AU39" s="78"/>
      <c r="AV39" s="77"/>
      <c r="AW39" s="78"/>
      <c r="AX39" s="77"/>
      <c r="AY39" s="78"/>
      <c r="AZ39" s="77"/>
      <c r="BA39" s="78"/>
      <c r="BB39" s="77"/>
      <c r="BC39" s="78"/>
      <c r="BD39" s="77"/>
      <c r="BE39" s="78"/>
      <c r="BF39" s="77"/>
      <c r="BG39" s="78"/>
      <c r="BH39" s="77"/>
      <c r="BI39" s="78"/>
      <c r="BJ39" s="77"/>
      <c r="BK39" s="78"/>
      <c r="BL39" s="77"/>
      <c r="BM39" s="78"/>
      <c r="BN39" s="77"/>
      <c r="BO39" s="78"/>
      <c r="BP39" s="77"/>
      <c r="BQ39" s="78"/>
      <c r="BR39" s="77"/>
      <c r="BS39" s="78"/>
      <c r="BT39" s="77"/>
      <c r="BU39" s="78"/>
      <c r="BV39" s="77"/>
      <c r="BW39" s="78"/>
      <c r="BX39" s="77"/>
      <c r="BY39" s="78"/>
      <c r="BZ39" s="77"/>
      <c r="CA39" s="78"/>
      <c r="CB39" s="77"/>
      <c r="CC39" s="78"/>
      <c r="CD39" s="77"/>
      <c r="CE39" s="78"/>
      <c r="CF39" s="77"/>
      <c r="CG39" s="78"/>
      <c r="CH39" s="77"/>
      <c r="CI39" s="78"/>
      <c r="CJ39" s="77"/>
      <c r="CK39" s="78"/>
      <c r="CL39" s="77"/>
      <c r="CM39" s="78"/>
      <c r="CN39" s="77"/>
      <c r="CO39" s="78"/>
      <c r="CP39" s="77"/>
      <c r="CQ39" s="78"/>
      <c r="CR39" s="77"/>
      <c r="CS39" s="78"/>
      <c r="CT39" s="77"/>
      <c r="CU39" s="78"/>
      <c r="CV39" s="77"/>
      <c r="CW39" s="78"/>
      <c r="CX39" s="77"/>
      <c r="CY39" s="78"/>
      <c r="CZ39" s="77"/>
      <c r="DA39" s="78"/>
      <c r="DB39" s="77"/>
      <c r="DC39" s="78"/>
      <c r="DD39" s="77"/>
      <c r="DE39" s="78"/>
      <c r="DF39" s="77"/>
      <c r="DG39" s="78"/>
      <c r="DH39" s="77"/>
      <c r="DI39" s="78"/>
      <c r="DJ39" s="77"/>
      <c r="DK39" s="78"/>
      <c r="DL39" s="77"/>
      <c r="DM39" s="78"/>
      <c r="DN39" s="77"/>
      <c r="DO39" s="78"/>
      <c r="DP39" s="77"/>
      <c r="DQ39" s="78"/>
      <c r="DR39" s="77"/>
      <c r="DS39" s="78"/>
      <c r="DT39" s="77"/>
      <c r="DU39" s="78"/>
      <c r="DV39" s="77"/>
      <c r="DW39" s="78"/>
    </row>
    <row r="40" spans="2:127" s="76" customFormat="1" ht="33.75" customHeight="1" outlineLevel="2" x14ac:dyDescent="0.2">
      <c r="B40" s="138"/>
      <c r="C40" s="129"/>
      <c r="D40" s="129"/>
      <c r="E40" s="130"/>
      <c r="F40" s="118" t="str">
        <f>IFERROR(COUNT(I40,K40,M40,O40,Q40,S40,U40,W40,Y40,AA40,AC40,AE40,AG40,AI40,AK40,AM40,AO40,AQ40,AS40,AU40,AW40,AY40,BA40,BC40,BE40,BG40,BI40,BK40,BM40,BO40,BQ40,BS40,BU40,BW40,BY40,CA40,CC40,CE40,CG40,CI40,CK40,CM40,CO40,CQ40,CS40,CU40,CW40,CY40,DA40,DC40,DE40,DG40,DI40,DK40,DM40,DO40,DQ40,DS40,DU40,DW40,#REF!,#REF!)/COUNT(H40,J40,L40,N40,P40,R40,T40,V40,X40,Z40,AB40,AD40,AF40,AH40,AJ40,AL40,AN40,AP40,AR40,AT40,AV40,AX40,AZ40,BB40,BD40,BF40,BH40,BJ40,BL40,BN40,BP40,BR40,BT40,BV40,BX40,BZ40,CB40,CD40,CF40,CH40,CJ40,CL40,CN40,CP40,CR40,CT40,CV40,CX40,CZ40,DB40,DD40,DF40,DH40,DJ40,DL40,DN40,DP40,DR40,DT40,DV40,#REF!,#REF!,#REF!,#REF!),"")</f>
        <v/>
      </c>
      <c r="G40" s="130"/>
      <c r="H40" s="77"/>
      <c r="I40" s="78"/>
      <c r="J40" s="77"/>
      <c r="K40" s="78"/>
      <c r="L40" s="77"/>
      <c r="M40" s="78"/>
      <c r="N40" s="77"/>
      <c r="O40" s="78"/>
      <c r="P40" s="77"/>
      <c r="Q40" s="78"/>
      <c r="R40" s="77"/>
      <c r="S40" s="78"/>
      <c r="T40" s="77"/>
      <c r="U40" s="78"/>
      <c r="V40" s="77"/>
      <c r="W40" s="78"/>
      <c r="X40" s="77"/>
      <c r="Y40" s="78"/>
      <c r="Z40" s="77"/>
      <c r="AA40" s="78"/>
      <c r="AB40" s="77"/>
      <c r="AC40" s="78"/>
      <c r="AD40" s="77"/>
      <c r="AE40" s="78"/>
      <c r="AF40" s="77"/>
      <c r="AG40" s="78"/>
      <c r="AH40" s="77"/>
      <c r="AI40" s="78"/>
      <c r="AJ40" s="77"/>
      <c r="AK40" s="78"/>
      <c r="AL40" s="77"/>
      <c r="AM40" s="78"/>
      <c r="AN40" s="77"/>
      <c r="AO40" s="78"/>
      <c r="AP40" s="77"/>
      <c r="AQ40" s="78"/>
      <c r="AR40" s="77"/>
      <c r="AS40" s="78"/>
      <c r="AT40" s="77"/>
      <c r="AU40" s="78"/>
      <c r="AV40" s="77"/>
      <c r="AW40" s="78"/>
      <c r="AX40" s="77"/>
      <c r="AY40" s="78"/>
      <c r="AZ40" s="77"/>
      <c r="BA40" s="78"/>
      <c r="BB40" s="77"/>
      <c r="BC40" s="78"/>
      <c r="BD40" s="77"/>
      <c r="BE40" s="78"/>
      <c r="BF40" s="77"/>
      <c r="BG40" s="78"/>
      <c r="BH40" s="77"/>
      <c r="BI40" s="78"/>
      <c r="BJ40" s="77"/>
      <c r="BK40" s="78"/>
      <c r="BL40" s="77"/>
      <c r="BM40" s="78"/>
      <c r="BN40" s="77"/>
      <c r="BO40" s="78"/>
      <c r="BP40" s="77"/>
      <c r="BQ40" s="78"/>
      <c r="BR40" s="77"/>
      <c r="BS40" s="78"/>
      <c r="BT40" s="77"/>
      <c r="BU40" s="78"/>
      <c r="BV40" s="77"/>
      <c r="BW40" s="78"/>
      <c r="BX40" s="77"/>
      <c r="BY40" s="78"/>
      <c r="BZ40" s="77"/>
      <c r="CA40" s="78"/>
      <c r="CB40" s="77"/>
      <c r="CC40" s="78"/>
      <c r="CD40" s="77"/>
      <c r="CE40" s="78"/>
      <c r="CF40" s="77"/>
      <c r="CG40" s="78"/>
      <c r="CH40" s="77"/>
      <c r="CI40" s="78"/>
      <c r="CJ40" s="77"/>
      <c r="CK40" s="78"/>
      <c r="CL40" s="77"/>
      <c r="CM40" s="78"/>
      <c r="CN40" s="77"/>
      <c r="CO40" s="78"/>
      <c r="CP40" s="77"/>
      <c r="CQ40" s="78"/>
      <c r="CR40" s="77"/>
      <c r="CS40" s="78"/>
      <c r="CT40" s="77"/>
      <c r="CU40" s="78"/>
      <c r="CV40" s="77"/>
      <c r="CW40" s="78"/>
      <c r="CX40" s="77"/>
      <c r="CY40" s="78"/>
      <c r="CZ40" s="77"/>
      <c r="DA40" s="78"/>
      <c r="DB40" s="77"/>
      <c r="DC40" s="78"/>
      <c r="DD40" s="77"/>
      <c r="DE40" s="78"/>
      <c r="DF40" s="77"/>
      <c r="DG40" s="78"/>
      <c r="DH40" s="77"/>
      <c r="DI40" s="78"/>
      <c r="DJ40" s="77"/>
      <c r="DK40" s="78"/>
      <c r="DL40" s="77"/>
      <c r="DM40" s="78"/>
      <c r="DN40" s="77"/>
      <c r="DO40" s="78"/>
      <c r="DP40" s="77"/>
      <c r="DQ40" s="78"/>
      <c r="DR40" s="77"/>
      <c r="DS40" s="78"/>
      <c r="DT40" s="77"/>
      <c r="DU40" s="78"/>
      <c r="DV40" s="77"/>
      <c r="DW40" s="78"/>
    </row>
    <row r="41" spans="2:127" s="76" customFormat="1" ht="33.75" customHeight="1" outlineLevel="2" x14ac:dyDescent="0.2">
      <c r="B41" s="136"/>
      <c r="C41" s="129"/>
      <c r="D41" s="129"/>
      <c r="E41" s="130"/>
      <c r="F41" s="118" t="str">
        <f>IFERROR(COUNT(I41,K41,M41,O41,Q41,S41,U41,W41,Y41,AA41,AC41,AE41,AG41,AI41,AK41,AM41,AO41,AQ41,AS41,AU41,AW41,AY41,BA41,BC41,BE41,BG41,BI41,BK41,BM41,BO41,BQ41,BS41,BU41,BW41,BY41,CA41,CC41,CE41,CG41,CI41,CK41,CM41,CO41,CQ41,CS41,CU41,CW41,CY41,DA41,DC41,DE41,DG41,DI41,DK41,DM41,DO41,DQ41,DS41,DU41,DW41,#REF!,#REF!)/COUNT(H41,J41,L41,N41,P41,R41,T41,V41,X41,Z41,AB41,AD41,AF41,AH41,AJ41,AL41,AN41,AP41,AR41,AT41,AV41,AX41,AZ41,BB41,BD41,BF41,BH41,BJ41,BL41,BN41,BP41,BR41,BT41,BV41,BX41,BZ41,CB41,CD41,CF41,CH41,CJ41,CL41,CN41,CP41,CR41,CT41,CV41,CX41,CZ41,DB41,DD41,DF41,DH41,DJ41,DL41,DN41,DP41,DR41,DT41,DV41,#REF!,#REF!,#REF!,#REF!),"")</f>
        <v/>
      </c>
      <c r="G41" s="130"/>
      <c r="H41" s="119"/>
      <c r="I41" s="120"/>
      <c r="J41" s="119"/>
      <c r="K41" s="120"/>
      <c r="L41" s="119"/>
      <c r="M41" s="120"/>
      <c r="N41" s="119"/>
      <c r="O41" s="120"/>
      <c r="P41" s="119"/>
      <c r="Q41" s="120"/>
      <c r="R41" s="119"/>
      <c r="S41" s="120"/>
      <c r="T41" s="119"/>
      <c r="U41" s="120"/>
      <c r="V41" s="119"/>
      <c r="W41" s="120"/>
      <c r="X41" s="119"/>
      <c r="Y41" s="120"/>
      <c r="Z41" s="119"/>
      <c r="AA41" s="120"/>
      <c r="AB41" s="119"/>
      <c r="AC41" s="120"/>
      <c r="AD41" s="119"/>
      <c r="AE41" s="120"/>
      <c r="AF41" s="119"/>
      <c r="AG41" s="120"/>
      <c r="AH41" s="119"/>
      <c r="AI41" s="120"/>
      <c r="AJ41" s="77"/>
      <c r="AK41" s="120"/>
      <c r="AL41" s="119"/>
      <c r="AM41" s="120"/>
      <c r="AN41" s="119"/>
      <c r="AO41" s="120"/>
      <c r="AP41" s="119"/>
      <c r="AQ41" s="120"/>
      <c r="AR41" s="119"/>
      <c r="AS41" s="120"/>
      <c r="AT41" s="119"/>
      <c r="AU41" s="120"/>
      <c r="AV41" s="119"/>
      <c r="AW41" s="120"/>
      <c r="AX41" s="119"/>
      <c r="AY41" s="120"/>
      <c r="AZ41" s="119"/>
      <c r="BA41" s="120"/>
      <c r="BB41" s="119"/>
      <c r="BC41" s="120"/>
      <c r="BD41" s="119"/>
      <c r="BE41" s="120"/>
      <c r="BF41" s="119"/>
      <c r="BG41" s="120"/>
      <c r="BH41" s="119"/>
      <c r="BI41" s="120"/>
      <c r="BJ41" s="119"/>
      <c r="BK41" s="120"/>
      <c r="BL41" s="119"/>
      <c r="BM41" s="120"/>
      <c r="BN41" s="119"/>
      <c r="BO41" s="120"/>
      <c r="BP41" s="119"/>
      <c r="BQ41" s="120"/>
      <c r="BR41" s="119"/>
      <c r="BS41" s="120"/>
      <c r="BT41" s="119"/>
      <c r="BU41" s="120"/>
      <c r="BV41" s="119"/>
      <c r="BW41" s="120"/>
      <c r="BX41" s="119"/>
      <c r="BY41" s="120"/>
      <c r="BZ41" s="119"/>
      <c r="CA41" s="120"/>
      <c r="CB41" s="119"/>
      <c r="CC41" s="120"/>
      <c r="CD41" s="119"/>
      <c r="CE41" s="120"/>
      <c r="CF41" s="119"/>
      <c r="CG41" s="120"/>
      <c r="CH41" s="119"/>
      <c r="CI41" s="120"/>
      <c r="CJ41" s="119"/>
      <c r="CK41" s="120"/>
      <c r="CL41" s="119"/>
      <c r="CM41" s="120"/>
      <c r="CN41" s="119"/>
      <c r="CO41" s="120"/>
      <c r="CP41" s="119"/>
      <c r="CQ41" s="120"/>
      <c r="CR41" s="119"/>
      <c r="CS41" s="120"/>
      <c r="CT41" s="119"/>
      <c r="CU41" s="120"/>
      <c r="CV41" s="119"/>
      <c r="CW41" s="120"/>
      <c r="CX41" s="119"/>
      <c r="CY41" s="120"/>
      <c r="CZ41" s="119"/>
      <c r="DA41" s="120"/>
      <c r="DB41" s="119"/>
      <c r="DC41" s="120"/>
      <c r="DD41" s="119"/>
      <c r="DE41" s="120"/>
      <c r="DF41" s="119"/>
      <c r="DG41" s="120"/>
      <c r="DH41" s="119"/>
      <c r="DI41" s="120"/>
      <c r="DJ41" s="119"/>
      <c r="DK41" s="120"/>
      <c r="DL41" s="77"/>
      <c r="DM41" s="120"/>
      <c r="DN41" s="119"/>
      <c r="DO41" s="120"/>
      <c r="DP41" s="119"/>
      <c r="DQ41" s="120"/>
      <c r="DR41" s="119"/>
      <c r="DS41" s="120"/>
      <c r="DT41" s="119"/>
      <c r="DU41" s="120"/>
      <c r="DV41" s="119"/>
      <c r="DW41" s="120"/>
    </row>
    <row r="42" spans="2:127" s="76" customFormat="1" ht="33.75" customHeight="1" outlineLevel="2" x14ac:dyDescent="0.2">
      <c r="B42" s="136"/>
      <c r="C42" s="129"/>
      <c r="D42" s="129"/>
      <c r="E42" s="130"/>
      <c r="F42" s="118" t="str">
        <f>IFERROR(COUNT(I42,K42,M42,O42,Q42,S42,U42,W42,Y42,AA42,AC42,AE42,AG42,AI42,AK42,AM42,AO42,AQ42,AS42,AU42,AW42,AY42,BA42,BC42,BE42,BG42,BI42,BK42,BM42,BO42,BQ42,BS42,BU42,BW42,BY42,CA42,CC42,CE42,CG42,CI42,CK42,CM42,CO42,CQ42,CS42,CU42,CW42,CY42,DA42,DC42,DE42,DG42,DI42,DK42,DM42,DO42,DQ42,DS42,DU42,DW42,#REF!,#REF!)/COUNT(H42,J42,L42,N42,P42,R42,T42,V42,X42,Z42,AB42,AD42,AF42,AH42,AJ42,AL42,AN42,AP42,AR42,AT42,AV42,AX42,AZ42,BB42,BD42,BF42,BH42,BJ42,BL42,BN42,BP42,BR42,BT42,BV42,BX42,BZ42,CB42,CD42,CF42,CH42,CJ42,CL42,CN42,CP42,CR42,CT42,CV42,CX42,CZ42,DB42,DD42,DF42,DH42,DJ42,DL42,DN42,DP42,DR42,DT42,DV42,#REF!,#REF!,#REF!,#REF!),"")</f>
        <v/>
      </c>
      <c r="G42" s="130"/>
      <c r="H42" s="119"/>
      <c r="I42" s="120"/>
      <c r="J42" s="119"/>
      <c r="K42" s="120"/>
      <c r="L42" s="119"/>
      <c r="M42" s="120"/>
      <c r="N42" s="119"/>
      <c r="O42" s="120"/>
      <c r="P42" s="119"/>
      <c r="Q42" s="120"/>
      <c r="R42" s="119"/>
      <c r="S42" s="120"/>
      <c r="T42" s="119"/>
      <c r="U42" s="120"/>
      <c r="V42" s="119"/>
      <c r="W42" s="120"/>
      <c r="X42" s="119"/>
      <c r="Y42" s="120"/>
      <c r="Z42" s="119"/>
      <c r="AA42" s="120"/>
      <c r="AB42" s="119"/>
      <c r="AC42" s="120"/>
      <c r="AD42" s="119"/>
      <c r="AE42" s="120"/>
      <c r="AF42" s="119"/>
      <c r="AG42" s="120"/>
      <c r="AH42" s="119"/>
      <c r="AI42" s="120"/>
      <c r="AJ42" s="77"/>
      <c r="AK42" s="120"/>
      <c r="AL42" s="119"/>
      <c r="AM42" s="120"/>
      <c r="AN42" s="119"/>
      <c r="AO42" s="120"/>
      <c r="AP42" s="119"/>
      <c r="AQ42" s="120"/>
      <c r="AR42" s="119"/>
      <c r="AS42" s="120"/>
      <c r="AT42" s="119"/>
      <c r="AU42" s="120"/>
      <c r="AV42" s="119"/>
      <c r="AW42" s="120"/>
      <c r="AX42" s="119"/>
      <c r="AY42" s="120"/>
      <c r="AZ42" s="119"/>
      <c r="BA42" s="120"/>
      <c r="BB42" s="119"/>
      <c r="BC42" s="120"/>
      <c r="BD42" s="119"/>
      <c r="BE42" s="120"/>
      <c r="BF42" s="119"/>
      <c r="BG42" s="120"/>
      <c r="BH42" s="119"/>
      <c r="BI42" s="120"/>
      <c r="BJ42" s="119"/>
      <c r="BK42" s="120"/>
      <c r="BL42" s="119"/>
      <c r="BM42" s="120"/>
      <c r="BN42" s="119"/>
      <c r="BO42" s="120"/>
      <c r="BP42" s="119"/>
      <c r="BQ42" s="120"/>
      <c r="BR42" s="119"/>
      <c r="BS42" s="120"/>
      <c r="BT42" s="119"/>
      <c r="BU42" s="120"/>
      <c r="BV42" s="119"/>
      <c r="BW42" s="120"/>
      <c r="BX42" s="119"/>
      <c r="BY42" s="120"/>
      <c r="BZ42" s="119"/>
      <c r="CA42" s="120"/>
      <c r="CB42" s="119"/>
      <c r="CC42" s="120"/>
      <c r="CD42" s="119"/>
      <c r="CE42" s="120"/>
      <c r="CF42" s="119"/>
      <c r="CG42" s="120"/>
      <c r="CH42" s="119"/>
      <c r="CI42" s="120"/>
      <c r="CJ42" s="119"/>
      <c r="CK42" s="120"/>
      <c r="CL42" s="119"/>
      <c r="CM42" s="120"/>
      <c r="CN42" s="119"/>
      <c r="CO42" s="120"/>
      <c r="CP42" s="119"/>
      <c r="CQ42" s="120"/>
      <c r="CR42" s="119"/>
      <c r="CS42" s="120"/>
      <c r="CT42" s="119"/>
      <c r="CU42" s="120"/>
      <c r="CV42" s="119"/>
      <c r="CW42" s="120"/>
      <c r="CX42" s="119"/>
      <c r="CY42" s="120"/>
      <c r="CZ42" s="119"/>
      <c r="DA42" s="120"/>
      <c r="DB42" s="119"/>
      <c r="DC42" s="120"/>
      <c r="DD42" s="119"/>
      <c r="DE42" s="120"/>
      <c r="DF42" s="119"/>
      <c r="DG42" s="120"/>
      <c r="DH42" s="119"/>
      <c r="DI42" s="120"/>
      <c r="DJ42" s="119"/>
      <c r="DK42" s="120"/>
      <c r="DL42" s="77"/>
      <c r="DM42" s="120"/>
      <c r="DN42" s="119"/>
      <c r="DO42" s="120"/>
      <c r="DP42" s="119"/>
      <c r="DQ42" s="120"/>
      <c r="DR42" s="119"/>
      <c r="DS42" s="120"/>
      <c r="DT42" s="119"/>
      <c r="DU42" s="120"/>
      <c r="DV42" s="119"/>
      <c r="DW42" s="120"/>
    </row>
    <row r="43" spans="2:127" s="76" customFormat="1" ht="33.75" customHeight="1" outlineLevel="2" x14ac:dyDescent="0.2">
      <c r="B43" s="136"/>
      <c r="C43" s="133"/>
      <c r="D43" s="129"/>
      <c r="E43" s="134"/>
      <c r="F43" s="118" t="str">
        <f>IFERROR(COUNT(I43,K43,M43,O43,Q43,S43,U43,W43,Y43,AA43,AC43,AE43,AG43,AI43,AK43,AM43,AO43,AQ43,AS43,AU43,AW43,AY43,BA43,BC43,BE43,BG43,BI43,BK43,BM43,BO43,BQ43,BS43,BU43,BW43,BY43,CA43,CC43,CE43,CG43,CI43,CK43,CM43,CO43,CQ43,CS43,CU43,CW43,CY43,DA43,DC43,DE43,DG43,DI43,DK43,DM43,DO43,DQ43,DS43,DU43,DW43,#REF!,#REF!)/COUNT(H43,J43,L43,N43,P43,R43,T43,V43,X43,Z43,AB43,AD43,AF43,AH43,AJ43,AL43,AN43,AP43,AR43,AT43,AV43,AX43,AZ43,BB43,BD43,BF43,BH43,BJ43,BL43,BN43,BP43,BR43,BT43,BV43,BX43,BZ43,CB43,CD43,CF43,CH43,CJ43,CL43,CN43,CP43,CR43,CT43,CV43,CX43,CZ43,DB43,DD43,DF43,DH43,DJ43,DL43,DN43,DP43,DR43,DT43,DV43,#REF!,#REF!,#REF!,#REF!),"")</f>
        <v/>
      </c>
      <c r="G43" s="134"/>
      <c r="H43" s="119"/>
      <c r="I43" s="120"/>
      <c r="J43" s="119"/>
      <c r="K43" s="120"/>
      <c r="L43" s="119"/>
      <c r="M43" s="120"/>
      <c r="N43" s="119"/>
      <c r="O43" s="120"/>
      <c r="P43" s="119"/>
      <c r="Q43" s="120"/>
      <c r="R43" s="119"/>
      <c r="S43" s="120"/>
      <c r="T43" s="119"/>
      <c r="U43" s="120"/>
      <c r="V43" s="119"/>
      <c r="W43" s="120"/>
      <c r="X43" s="119"/>
      <c r="Y43" s="120"/>
      <c r="Z43" s="119"/>
      <c r="AA43" s="120"/>
      <c r="AB43" s="119"/>
      <c r="AC43" s="120"/>
      <c r="AD43" s="119"/>
      <c r="AE43" s="120"/>
      <c r="AF43" s="119"/>
      <c r="AG43" s="120"/>
      <c r="AH43" s="119"/>
      <c r="AI43" s="120"/>
      <c r="AJ43" s="77"/>
      <c r="AK43" s="120"/>
      <c r="AL43" s="119"/>
      <c r="AM43" s="120"/>
      <c r="AN43" s="119"/>
      <c r="AO43" s="120"/>
      <c r="AP43" s="119"/>
      <c r="AQ43" s="120"/>
      <c r="AR43" s="119"/>
      <c r="AS43" s="120"/>
      <c r="AT43" s="119"/>
      <c r="AU43" s="120"/>
      <c r="AV43" s="119"/>
      <c r="AW43" s="120"/>
      <c r="AX43" s="119"/>
      <c r="AY43" s="120"/>
      <c r="AZ43" s="119"/>
      <c r="BA43" s="120"/>
      <c r="BB43" s="119"/>
      <c r="BC43" s="120"/>
      <c r="BD43" s="119"/>
      <c r="BE43" s="120"/>
      <c r="BF43" s="119"/>
      <c r="BG43" s="120"/>
      <c r="BH43" s="119"/>
      <c r="BI43" s="120"/>
      <c r="BJ43" s="119"/>
      <c r="BK43" s="120"/>
      <c r="BL43" s="119"/>
      <c r="BM43" s="120"/>
      <c r="BN43" s="119"/>
      <c r="BO43" s="120"/>
      <c r="BP43" s="119"/>
      <c r="BQ43" s="120"/>
      <c r="BR43" s="119"/>
      <c r="BS43" s="120"/>
      <c r="BT43" s="119"/>
      <c r="BU43" s="120"/>
      <c r="BV43" s="119"/>
      <c r="BW43" s="120"/>
      <c r="BX43" s="119"/>
      <c r="BY43" s="120"/>
      <c r="BZ43" s="119"/>
      <c r="CA43" s="120"/>
      <c r="CB43" s="119"/>
      <c r="CC43" s="120"/>
      <c r="CD43" s="119"/>
      <c r="CE43" s="120"/>
      <c r="CF43" s="119"/>
      <c r="CG43" s="120"/>
      <c r="CH43" s="119"/>
      <c r="CI43" s="120"/>
      <c r="CJ43" s="119"/>
      <c r="CK43" s="120"/>
      <c r="CL43" s="119"/>
      <c r="CM43" s="120"/>
      <c r="CN43" s="119"/>
      <c r="CO43" s="120"/>
      <c r="CP43" s="119"/>
      <c r="CQ43" s="120"/>
      <c r="CR43" s="119"/>
      <c r="CS43" s="120"/>
      <c r="CT43" s="119"/>
      <c r="CU43" s="120"/>
      <c r="CV43" s="119"/>
      <c r="CW43" s="120"/>
      <c r="CX43" s="119"/>
      <c r="CY43" s="120"/>
      <c r="CZ43" s="119"/>
      <c r="DA43" s="120"/>
      <c r="DB43" s="119"/>
      <c r="DC43" s="120"/>
      <c r="DD43" s="119"/>
      <c r="DE43" s="120"/>
      <c r="DF43" s="119"/>
      <c r="DG43" s="120"/>
      <c r="DH43" s="119"/>
      <c r="DI43" s="120"/>
      <c r="DJ43" s="119"/>
      <c r="DK43" s="120"/>
      <c r="DL43" s="77"/>
      <c r="DM43" s="120"/>
      <c r="DN43" s="119"/>
      <c r="DO43" s="120"/>
      <c r="DP43" s="119"/>
      <c r="DQ43" s="120"/>
      <c r="DR43" s="119"/>
      <c r="DS43" s="120"/>
      <c r="DT43" s="119"/>
      <c r="DU43" s="120"/>
      <c r="DV43" s="119"/>
      <c r="DW43" s="120"/>
    </row>
    <row r="44" spans="2:127" s="76" customFormat="1" ht="33.75" customHeight="1" outlineLevel="2" x14ac:dyDescent="0.2">
      <c r="B44" s="136"/>
      <c r="C44" s="133"/>
      <c r="D44" s="129"/>
      <c r="E44" s="134"/>
      <c r="F44" s="118" t="str">
        <f>IFERROR(COUNT(I44,K44,M44,O44,Q44,S44,U44,W44,Y44,AA44,AC44,AE44,AG44,AI44,AK44,AM44,AO44,AQ44,AS44,AU44,AW44,AY44,BA44,BC44,BE44,BG44,BI44,BK44,BM44,BO44,BQ44,BS44,BU44,BW44,BY44,CA44,CC44,CE44,CG44,CI44,CK44,CM44,CO44,CQ44,CS44,CU44,CW44,CY44,DA44,DC44,DE44,DG44,DI44,DK44,DM44,DO44,DQ44,DS44,DU44,DW44,#REF!,#REF!)/COUNT(H44,J44,L44,N44,P44,R44,T44,V44,X44,Z44,AB44,AD44,AF44,AH44,AJ44,AL44,AN44,AP44,AR44,AT44,AV44,AX44,AZ44,BB44,BD44,BF44,BH44,BJ44,BL44,BN44,BP44,BR44,BT44,BV44,BX44,BZ44,CB44,CD44,CF44,CH44,CJ44,CL44,CN44,CP44,CR44,CT44,CV44,CX44,CZ44,DB44,DD44,DF44,DH44,DJ44,DL44,DN44,DP44,DR44,DT44,DV44,#REF!,#REF!,#REF!,#REF!),"")</f>
        <v/>
      </c>
      <c r="G44" s="134"/>
      <c r="H44" s="119"/>
      <c r="I44" s="120"/>
      <c r="J44" s="119"/>
      <c r="K44" s="120"/>
      <c r="L44" s="119"/>
      <c r="M44" s="120"/>
      <c r="N44" s="119"/>
      <c r="O44" s="120"/>
      <c r="P44" s="119"/>
      <c r="Q44" s="120"/>
      <c r="R44" s="119"/>
      <c r="S44" s="120"/>
      <c r="T44" s="119"/>
      <c r="U44" s="120"/>
      <c r="V44" s="119"/>
      <c r="W44" s="120"/>
      <c r="X44" s="119"/>
      <c r="Y44" s="120"/>
      <c r="Z44" s="119"/>
      <c r="AA44" s="120"/>
      <c r="AB44" s="119"/>
      <c r="AC44" s="120"/>
      <c r="AD44" s="119"/>
      <c r="AE44" s="120"/>
      <c r="AF44" s="119"/>
      <c r="AG44" s="120"/>
      <c r="AH44" s="119"/>
      <c r="AI44" s="120"/>
      <c r="AJ44" s="77"/>
      <c r="AK44" s="120"/>
      <c r="AL44" s="119"/>
      <c r="AM44" s="120"/>
      <c r="AN44" s="119"/>
      <c r="AO44" s="120"/>
      <c r="AP44" s="119"/>
      <c r="AQ44" s="120"/>
      <c r="AR44" s="119"/>
      <c r="AS44" s="120"/>
      <c r="AT44" s="119"/>
      <c r="AU44" s="120"/>
      <c r="AV44" s="119"/>
      <c r="AW44" s="120"/>
      <c r="AX44" s="119"/>
      <c r="AY44" s="120"/>
      <c r="AZ44" s="119"/>
      <c r="BA44" s="120"/>
      <c r="BB44" s="119"/>
      <c r="BC44" s="120"/>
      <c r="BD44" s="119"/>
      <c r="BE44" s="120"/>
      <c r="BF44" s="119"/>
      <c r="BG44" s="120"/>
      <c r="BH44" s="119"/>
      <c r="BI44" s="120"/>
      <c r="BJ44" s="119"/>
      <c r="BK44" s="120"/>
      <c r="BL44" s="119"/>
      <c r="BM44" s="120"/>
      <c r="BN44" s="119"/>
      <c r="BO44" s="120"/>
      <c r="BP44" s="119"/>
      <c r="BQ44" s="120"/>
      <c r="BR44" s="119"/>
      <c r="BS44" s="120"/>
      <c r="BT44" s="119"/>
      <c r="BU44" s="120"/>
      <c r="BV44" s="119"/>
      <c r="BW44" s="120"/>
      <c r="BX44" s="119"/>
      <c r="BY44" s="120"/>
      <c r="BZ44" s="119"/>
      <c r="CA44" s="120"/>
      <c r="CB44" s="119"/>
      <c r="CC44" s="120"/>
      <c r="CD44" s="119"/>
      <c r="CE44" s="120"/>
      <c r="CF44" s="119"/>
      <c r="CG44" s="120"/>
      <c r="CH44" s="119"/>
      <c r="CI44" s="120"/>
      <c r="CJ44" s="119"/>
      <c r="CK44" s="120"/>
      <c r="CL44" s="119"/>
      <c r="CM44" s="120"/>
      <c r="CN44" s="119"/>
      <c r="CO44" s="120"/>
      <c r="CP44" s="119"/>
      <c r="CQ44" s="120"/>
      <c r="CR44" s="119"/>
      <c r="CS44" s="120"/>
      <c r="CT44" s="119"/>
      <c r="CU44" s="120"/>
      <c r="CV44" s="119"/>
      <c r="CW44" s="120"/>
      <c r="CX44" s="119"/>
      <c r="CY44" s="120"/>
      <c r="CZ44" s="119"/>
      <c r="DA44" s="120"/>
      <c r="DB44" s="119"/>
      <c r="DC44" s="120"/>
      <c r="DD44" s="119"/>
      <c r="DE44" s="120"/>
      <c r="DF44" s="119"/>
      <c r="DG44" s="120"/>
      <c r="DH44" s="119"/>
      <c r="DI44" s="120"/>
      <c r="DJ44" s="119"/>
      <c r="DK44" s="120"/>
      <c r="DL44" s="77"/>
      <c r="DM44" s="120"/>
      <c r="DN44" s="119"/>
      <c r="DO44" s="120"/>
      <c r="DP44" s="119"/>
      <c r="DQ44" s="120"/>
      <c r="DR44" s="119"/>
      <c r="DS44" s="120"/>
      <c r="DT44" s="119"/>
      <c r="DU44" s="120"/>
      <c r="DV44" s="119"/>
      <c r="DW44" s="120"/>
    </row>
    <row r="45" spans="2:127" s="76" customFormat="1" ht="33.75" customHeight="1" outlineLevel="2" x14ac:dyDescent="0.2">
      <c r="B45" s="136"/>
      <c r="C45" s="133"/>
      <c r="D45" s="129"/>
      <c r="E45" s="134"/>
      <c r="F45" s="118" t="str">
        <f>IFERROR(COUNT(I45,K45,M45,O45,Q45,S45,U45,W45,Y45,AA45,AC45,AE45,AG45,AI45,AK45,AM45,AO45,AQ45,AS45,AU45,AW45,AY45,BA45,BC45,BE45,BG45,BI45,BK45,BM45,BO45,BQ45,BS45,BU45,BW45,BY45,CA45,CC45,CE45,CG45,CI45,CK45,CM45,CO45,CQ45,CS45,CU45,CW45,CY45,DA45,DC45,DE45,DG45,DI45,DK45,DM45,DO45,DQ45,DS45,DU45,DW45,#REF!,#REF!)/COUNT(H45,J45,L45,N45,P45,R45,T45,V45,X45,Z45,AB45,AD45,AF45,AH45,AJ45,AL45,AN45,AP45,AR45,AT45,AV45,AX45,AZ45,BB45,BD45,BF45,BH45,BJ45,BL45,BN45,BP45,BR45,BT45,BV45,BX45,BZ45,CB45,CD45,CF45,CH45,CJ45,CL45,CN45,CP45,CR45,CT45,CV45,CX45,CZ45,DB45,DD45,DF45,DH45,DJ45,DL45,DN45,DP45,DR45,DT45,DV45,#REF!,#REF!,#REF!,#REF!),"")</f>
        <v/>
      </c>
      <c r="G45" s="134"/>
      <c r="H45" s="119"/>
      <c r="I45" s="120"/>
      <c r="J45" s="119"/>
      <c r="K45" s="120"/>
      <c r="L45" s="119"/>
      <c r="M45" s="120"/>
      <c r="N45" s="119"/>
      <c r="O45" s="120"/>
      <c r="P45" s="119"/>
      <c r="Q45" s="120"/>
      <c r="R45" s="119"/>
      <c r="S45" s="120"/>
      <c r="T45" s="119"/>
      <c r="U45" s="120"/>
      <c r="V45" s="119"/>
      <c r="W45" s="120"/>
      <c r="X45" s="119"/>
      <c r="Y45" s="120"/>
      <c r="Z45" s="119"/>
      <c r="AA45" s="120"/>
      <c r="AB45" s="119"/>
      <c r="AC45" s="120"/>
      <c r="AD45" s="119"/>
      <c r="AE45" s="120"/>
      <c r="AF45" s="119"/>
      <c r="AG45" s="120"/>
      <c r="AH45" s="119"/>
      <c r="AI45" s="120"/>
      <c r="AJ45" s="77"/>
      <c r="AK45" s="120"/>
      <c r="AL45" s="119"/>
      <c r="AM45" s="120"/>
      <c r="AN45" s="119"/>
      <c r="AO45" s="120"/>
      <c r="AP45" s="119"/>
      <c r="AQ45" s="120"/>
      <c r="AR45" s="119"/>
      <c r="AS45" s="120"/>
      <c r="AT45" s="119"/>
      <c r="AU45" s="120"/>
      <c r="AV45" s="119"/>
      <c r="AW45" s="120"/>
      <c r="AX45" s="119"/>
      <c r="AY45" s="120"/>
      <c r="AZ45" s="119"/>
      <c r="BA45" s="120"/>
      <c r="BB45" s="119"/>
      <c r="BC45" s="120"/>
      <c r="BD45" s="119"/>
      <c r="BE45" s="120"/>
      <c r="BF45" s="119"/>
      <c r="BG45" s="120"/>
      <c r="BH45" s="119"/>
      <c r="BI45" s="120"/>
      <c r="BJ45" s="119"/>
      <c r="BK45" s="120"/>
      <c r="BL45" s="119"/>
      <c r="BM45" s="120"/>
      <c r="BN45" s="119"/>
      <c r="BO45" s="120"/>
      <c r="BP45" s="119"/>
      <c r="BQ45" s="120"/>
      <c r="BR45" s="119"/>
      <c r="BS45" s="120"/>
      <c r="BT45" s="119"/>
      <c r="BU45" s="120"/>
      <c r="BV45" s="119"/>
      <c r="BW45" s="120"/>
      <c r="BX45" s="119"/>
      <c r="BY45" s="120"/>
      <c r="BZ45" s="119"/>
      <c r="CA45" s="120"/>
      <c r="CB45" s="119"/>
      <c r="CC45" s="120"/>
      <c r="CD45" s="119"/>
      <c r="CE45" s="120"/>
      <c r="CF45" s="119"/>
      <c r="CG45" s="120"/>
      <c r="CH45" s="119"/>
      <c r="CI45" s="120"/>
      <c r="CJ45" s="119"/>
      <c r="CK45" s="120"/>
      <c r="CL45" s="119"/>
      <c r="CM45" s="120"/>
      <c r="CN45" s="119"/>
      <c r="CO45" s="120"/>
      <c r="CP45" s="119"/>
      <c r="CQ45" s="120"/>
      <c r="CR45" s="119"/>
      <c r="CS45" s="120"/>
      <c r="CT45" s="119"/>
      <c r="CU45" s="120"/>
      <c r="CV45" s="119"/>
      <c r="CW45" s="120"/>
      <c r="CX45" s="119"/>
      <c r="CY45" s="120"/>
      <c r="CZ45" s="119"/>
      <c r="DA45" s="120"/>
      <c r="DB45" s="119"/>
      <c r="DC45" s="120"/>
      <c r="DD45" s="119"/>
      <c r="DE45" s="120"/>
      <c r="DF45" s="119"/>
      <c r="DG45" s="120"/>
      <c r="DH45" s="119"/>
      <c r="DI45" s="120"/>
      <c r="DJ45" s="119"/>
      <c r="DK45" s="120"/>
      <c r="DL45" s="77"/>
      <c r="DM45" s="120"/>
      <c r="DN45" s="119"/>
      <c r="DO45" s="120"/>
      <c r="DP45" s="119"/>
      <c r="DQ45" s="120"/>
      <c r="DR45" s="119"/>
      <c r="DS45" s="120"/>
      <c r="DT45" s="119"/>
      <c r="DU45" s="120"/>
      <c r="DV45" s="119"/>
      <c r="DW45" s="120"/>
    </row>
    <row r="46" spans="2:127" s="76" customFormat="1" ht="33.75" customHeight="1" outlineLevel="2" x14ac:dyDescent="0.2">
      <c r="B46" s="136"/>
      <c r="C46" s="133"/>
      <c r="D46" s="129"/>
      <c r="E46" s="134"/>
      <c r="F46" s="118" t="str">
        <f>IFERROR(COUNT(I46,K46,M46,O46,Q46,S46,U46,W46,Y46,AA46,AC46,AE46,AG46,AI46,AK46,AM46,AO46,AQ46,AS46,AU46,AW46,AY46,BA46,BC46,BE46,BG46,BI46,BK46,BM46,BO46,BQ46,BS46,BU46,BW46,BY46,CA46,CC46,CE46,CG46,CI46,CK46,CM46,CO46,CQ46,CS46,CU46,CW46,CY46,DA46,DC46,DE46,DG46,DI46,DK46,DM46,DO46,DQ46,DS46,DU46,DW46,#REF!,#REF!)/COUNT(H46,J46,L46,N46,P46,R46,T46,V46,X46,Z46,AB46,AD46,AF46,AH46,AJ46,AL46,AN46,AP46,AR46,AT46,AV46,AX46,AZ46,BB46,BD46,BF46,BH46,BJ46,BL46,BN46,BP46,BR46,BT46,BV46,BX46,BZ46,CB46,CD46,CF46,CH46,CJ46,CL46,CN46,CP46,CR46,CT46,CV46,CX46,CZ46,DB46,DD46,DF46,DH46,DJ46,DL46,DN46,DP46,DR46,DT46,DV46,#REF!,#REF!,#REF!,#REF!),"")</f>
        <v/>
      </c>
      <c r="G46" s="134"/>
      <c r="H46" s="119"/>
      <c r="I46" s="120"/>
      <c r="J46" s="119"/>
      <c r="K46" s="120"/>
      <c r="L46" s="119"/>
      <c r="M46" s="120"/>
      <c r="N46" s="119"/>
      <c r="O46" s="120"/>
      <c r="P46" s="119"/>
      <c r="Q46" s="120"/>
      <c r="R46" s="119"/>
      <c r="S46" s="120"/>
      <c r="T46" s="119"/>
      <c r="U46" s="120"/>
      <c r="V46" s="119"/>
      <c r="W46" s="120"/>
      <c r="X46" s="119"/>
      <c r="Y46" s="120"/>
      <c r="Z46" s="119"/>
      <c r="AA46" s="120"/>
      <c r="AB46" s="119"/>
      <c r="AC46" s="120"/>
      <c r="AD46" s="119"/>
      <c r="AE46" s="120"/>
      <c r="AF46" s="119"/>
      <c r="AG46" s="120"/>
      <c r="AH46" s="119"/>
      <c r="AI46" s="120"/>
      <c r="AJ46" s="77"/>
      <c r="AK46" s="120"/>
      <c r="AL46" s="119"/>
      <c r="AM46" s="120"/>
      <c r="AN46" s="119"/>
      <c r="AO46" s="120"/>
      <c r="AP46" s="119"/>
      <c r="AQ46" s="120"/>
      <c r="AR46" s="119"/>
      <c r="AS46" s="120"/>
      <c r="AT46" s="119"/>
      <c r="AU46" s="120"/>
      <c r="AV46" s="119"/>
      <c r="AW46" s="120"/>
      <c r="AX46" s="119"/>
      <c r="AY46" s="120"/>
      <c r="AZ46" s="119"/>
      <c r="BA46" s="120"/>
      <c r="BB46" s="119"/>
      <c r="BC46" s="120"/>
      <c r="BD46" s="119"/>
      <c r="BE46" s="120"/>
      <c r="BF46" s="119"/>
      <c r="BG46" s="120"/>
      <c r="BH46" s="119"/>
      <c r="BI46" s="120"/>
      <c r="BJ46" s="119"/>
      <c r="BK46" s="120"/>
      <c r="BL46" s="119"/>
      <c r="BM46" s="120"/>
      <c r="BN46" s="119"/>
      <c r="BO46" s="120"/>
      <c r="BP46" s="119"/>
      <c r="BQ46" s="120"/>
      <c r="BR46" s="119"/>
      <c r="BS46" s="120"/>
      <c r="BT46" s="119"/>
      <c r="BU46" s="120"/>
      <c r="BV46" s="119"/>
      <c r="BW46" s="120"/>
      <c r="BX46" s="119"/>
      <c r="BY46" s="120"/>
      <c r="BZ46" s="119"/>
      <c r="CA46" s="120"/>
      <c r="CB46" s="119"/>
      <c r="CC46" s="120"/>
      <c r="CD46" s="119"/>
      <c r="CE46" s="120"/>
      <c r="CF46" s="119"/>
      <c r="CG46" s="120"/>
      <c r="CH46" s="119"/>
      <c r="CI46" s="120"/>
      <c r="CJ46" s="119"/>
      <c r="CK46" s="120"/>
      <c r="CL46" s="119"/>
      <c r="CM46" s="120"/>
      <c r="CN46" s="119"/>
      <c r="CO46" s="120"/>
      <c r="CP46" s="119"/>
      <c r="CQ46" s="120"/>
      <c r="CR46" s="119"/>
      <c r="CS46" s="120"/>
      <c r="CT46" s="119"/>
      <c r="CU46" s="120"/>
      <c r="CV46" s="119"/>
      <c r="CW46" s="120"/>
      <c r="CX46" s="119"/>
      <c r="CY46" s="120"/>
      <c r="CZ46" s="119"/>
      <c r="DA46" s="120"/>
      <c r="DB46" s="119"/>
      <c r="DC46" s="120"/>
      <c r="DD46" s="119"/>
      <c r="DE46" s="120"/>
      <c r="DF46" s="119"/>
      <c r="DG46" s="120"/>
      <c r="DH46" s="119"/>
      <c r="DI46" s="120"/>
      <c r="DJ46" s="119"/>
      <c r="DK46" s="120"/>
      <c r="DL46" s="77"/>
      <c r="DM46" s="120"/>
      <c r="DN46" s="119"/>
      <c r="DO46" s="120"/>
      <c r="DP46" s="119"/>
      <c r="DQ46" s="120"/>
      <c r="DR46" s="119"/>
      <c r="DS46" s="120"/>
      <c r="DT46" s="119"/>
      <c r="DU46" s="120"/>
      <c r="DV46" s="119"/>
      <c r="DW46" s="120"/>
    </row>
    <row r="47" spans="2:127" s="76" customFormat="1" ht="33.75" customHeight="1" outlineLevel="2" x14ac:dyDescent="0.2">
      <c r="B47" s="136"/>
      <c r="C47" s="133"/>
      <c r="D47" s="129"/>
      <c r="E47" s="134"/>
      <c r="F47" s="118" t="str">
        <f>IFERROR(COUNT(I47,K47,M47,O47,Q47,S47,U47,W47,Y47,AA47,AC47,AE47,AG47,AI47,AK47,AM47,AO47,AQ47,AS47,AU47,AW47,AY47,BA47,BC47,BE47,BG47,BI47,BK47,BM47,BO47,BQ47,BS47,BU47,BW47,BY47,CA47,CC47,CE47,CG47,CI47,CK47,CM47,CO47,CQ47,CS47,CU47,CW47,CY47,DA47,DC47,DE47,DG47,DI47,DK47,DM47,DO47,DQ47,DS47,DU47,DW47,#REF!,#REF!)/COUNT(H47,J47,L47,N47,P47,R47,T47,V47,X47,Z47,AB47,AD47,AF47,AH47,AJ47,AL47,AN47,AP47,AR47,AT47,AV47,AX47,AZ47,BB47,BD47,BF47,BH47,BJ47,BL47,BN47,BP47,BR47,BT47,BV47,BX47,BZ47,CB47,CD47,CF47,CH47,CJ47,CL47,CN47,CP47,CR47,CT47,CV47,CX47,CZ47,DB47,DD47,DF47,DH47,DJ47,DL47,DN47,DP47,DR47,DT47,DV47,#REF!,#REF!,#REF!,#REF!),"")</f>
        <v/>
      </c>
      <c r="G47" s="134"/>
      <c r="H47" s="119"/>
      <c r="I47" s="120"/>
      <c r="J47" s="119"/>
      <c r="K47" s="120"/>
      <c r="L47" s="119"/>
      <c r="M47" s="120"/>
      <c r="N47" s="119"/>
      <c r="O47" s="120"/>
      <c r="P47" s="119"/>
      <c r="Q47" s="120"/>
      <c r="R47" s="119"/>
      <c r="S47" s="120"/>
      <c r="T47" s="119"/>
      <c r="U47" s="120"/>
      <c r="V47" s="119"/>
      <c r="W47" s="120"/>
      <c r="X47" s="119"/>
      <c r="Y47" s="120"/>
      <c r="Z47" s="119"/>
      <c r="AA47" s="120"/>
      <c r="AB47" s="119"/>
      <c r="AC47" s="120"/>
      <c r="AD47" s="119"/>
      <c r="AE47" s="120"/>
      <c r="AF47" s="119"/>
      <c r="AG47" s="120"/>
      <c r="AH47" s="119"/>
      <c r="AI47" s="120"/>
      <c r="AJ47" s="77"/>
      <c r="AK47" s="120"/>
      <c r="AL47" s="119"/>
      <c r="AM47" s="120"/>
      <c r="AN47" s="119"/>
      <c r="AO47" s="120"/>
      <c r="AP47" s="119"/>
      <c r="AQ47" s="120"/>
      <c r="AR47" s="119"/>
      <c r="AS47" s="120"/>
      <c r="AT47" s="119"/>
      <c r="AU47" s="120"/>
      <c r="AV47" s="119"/>
      <c r="AW47" s="120"/>
      <c r="AX47" s="119"/>
      <c r="AY47" s="120"/>
      <c r="AZ47" s="119"/>
      <c r="BA47" s="120"/>
      <c r="BB47" s="119"/>
      <c r="BC47" s="120"/>
      <c r="BD47" s="119"/>
      <c r="BE47" s="120"/>
      <c r="BF47" s="119"/>
      <c r="BG47" s="120"/>
      <c r="BH47" s="119"/>
      <c r="BI47" s="120"/>
      <c r="BJ47" s="119"/>
      <c r="BK47" s="120"/>
      <c r="BL47" s="119"/>
      <c r="BM47" s="120"/>
      <c r="BN47" s="119"/>
      <c r="BO47" s="120"/>
      <c r="BP47" s="119"/>
      <c r="BQ47" s="120"/>
      <c r="BR47" s="119"/>
      <c r="BS47" s="120"/>
      <c r="BT47" s="119"/>
      <c r="BU47" s="120"/>
      <c r="BV47" s="119"/>
      <c r="BW47" s="120"/>
      <c r="BX47" s="119"/>
      <c r="BY47" s="120"/>
      <c r="BZ47" s="119"/>
      <c r="CA47" s="120"/>
      <c r="CB47" s="119"/>
      <c r="CC47" s="120"/>
      <c r="CD47" s="119"/>
      <c r="CE47" s="120"/>
      <c r="CF47" s="119"/>
      <c r="CG47" s="120"/>
      <c r="CH47" s="119"/>
      <c r="CI47" s="120"/>
      <c r="CJ47" s="119"/>
      <c r="CK47" s="120"/>
      <c r="CL47" s="119"/>
      <c r="CM47" s="120"/>
      <c r="CN47" s="119"/>
      <c r="CO47" s="120"/>
      <c r="CP47" s="119"/>
      <c r="CQ47" s="120"/>
      <c r="CR47" s="119"/>
      <c r="CS47" s="120"/>
      <c r="CT47" s="119"/>
      <c r="CU47" s="120"/>
      <c r="CV47" s="119"/>
      <c r="CW47" s="120"/>
      <c r="CX47" s="119"/>
      <c r="CY47" s="120"/>
      <c r="CZ47" s="119"/>
      <c r="DA47" s="120"/>
      <c r="DB47" s="119"/>
      <c r="DC47" s="120"/>
      <c r="DD47" s="119"/>
      <c r="DE47" s="120"/>
      <c r="DF47" s="119"/>
      <c r="DG47" s="120"/>
      <c r="DH47" s="119"/>
      <c r="DI47" s="120"/>
      <c r="DJ47" s="119"/>
      <c r="DK47" s="120"/>
      <c r="DL47" s="119"/>
      <c r="DM47" s="120"/>
      <c r="DN47" s="119"/>
      <c r="DO47" s="120"/>
      <c r="DP47" s="119"/>
      <c r="DQ47" s="120"/>
      <c r="DR47" s="119"/>
      <c r="DS47" s="120"/>
      <c r="DT47" s="119"/>
      <c r="DU47" s="120"/>
      <c r="DV47" s="119"/>
      <c r="DW47" s="120"/>
    </row>
    <row r="48" spans="2:127" s="76" customFormat="1" ht="33.75" customHeight="1" outlineLevel="2" x14ac:dyDescent="0.2">
      <c r="B48" s="136"/>
      <c r="C48" s="133"/>
      <c r="D48" s="129"/>
      <c r="E48" s="134"/>
      <c r="F48" s="118" t="str">
        <f>IFERROR(COUNT(I48,K48,M48,O48,Q48,S48,U48,W48,Y48,AA48,AC48,AE48,AG48,AI48,AK48,AM48,AO48,AQ48,AS48,AU48,AW48,AY48,BA48,BC48,BE48,BG48,BI48,BK48,BM48,BO48,BQ48,BS48,BU48,BW48,BY48,CA48,CC48,CE48,CG48,CI48,CK48,CM48,CO48,CQ48,CS48,CU48,CW48,CY48,DA48,DC48,DE48,DG48,DI48,DK48,DM48,DO48,DQ48,DS48,DU48,DW48,#REF!,#REF!)/COUNT(H48,J48,L48,N48,P48,R48,T48,V48,X48,Z48,AB48,AD48,AF48,AH48,AJ48,AL48,AN48,AP48,AR48,AT48,AV48,AX48,AZ48,BB48,BD48,BF48,BH48,BJ48,BL48,BN48,BP48,BR48,BT48,BV48,BX48,BZ48,CB48,CD48,CF48,CH48,CJ48,CL48,CN48,CP48,CR48,CT48,CV48,CX48,CZ48,DB48,DD48,DF48,DH48,DJ48,DL48,DN48,DP48,DR48,DT48,DV48,#REF!,#REF!,#REF!,#REF!),"")</f>
        <v/>
      </c>
      <c r="G48" s="134"/>
      <c r="H48" s="119"/>
      <c r="I48" s="120"/>
      <c r="J48" s="119"/>
      <c r="K48" s="120"/>
      <c r="L48" s="119"/>
      <c r="M48" s="120"/>
      <c r="N48" s="119"/>
      <c r="O48" s="120"/>
      <c r="P48" s="119"/>
      <c r="Q48" s="120"/>
      <c r="R48" s="119"/>
      <c r="S48" s="120"/>
      <c r="T48" s="119"/>
      <c r="U48" s="120"/>
      <c r="V48" s="119"/>
      <c r="W48" s="120"/>
      <c r="X48" s="119"/>
      <c r="Y48" s="120"/>
      <c r="Z48" s="119"/>
      <c r="AA48" s="120"/>
      <c r="AB48" s="119"/>
      <c r="AC48" s="120"/>
      <c r="AD48" s="119"/>
      <c r="AE48" s="120"/>
      <c r="AF48" s="119"/>
      <c r="AG48" s="120"/>
      <c r="AH48" s="119"/>
      <c r="AI48" s="120"/>
      <c r="AJ48" s="77"/>
      <c r="AK48" s="120"/>
      <c r="AL48" s="119"/>
      <c r="AM48" s="120"/>
      <c r="AN48" s="119"/>
      <c r="AO48" s="120"/>
      <c r="AP48" s="119"/>
      <c r="AQ48" s="120"/>
      <c r="AR48" s="119"/>
      <c r="AS48" s="120"/>
      <c r="AT48" s="119"/>
      <c r="AU48" s="120"/>
      <c r="AV48" s="119"/>
      <c r="AW48" s="120"/>
      <c r="AX48" s="119"/>
      <c r="AY48" s="120"/>
      <c r="AZ48" s="119"/>
      <c r="BA48" s="120"/>
      <c r="BB48" s="119"/>
      <c r="BC48" s="120"/>
      <c r="BD48" s="119"/>
      <c r="BE48" s="120"/>
      <c r="BF48" s="119"/>
      <c r="BG48" s="120"/>
      <c r="BH48" s="119"/>
      <c r="BI48" s="120"/>
      <c r="BJ48" s="119"/>
      <c r="BK48" s="120"/>
      <c r="BL48" s="119"/>
      <c r="BM48" s="120"/>
      <c r="BN48" s="119"/>
      <c r="BO48" s="120"/>
      <c r="BP48" s="119"/>
      <c r="BQ48" s="120"/>
      <c r="BR48" s="119"/>
      <c r="BS48" s="120"/>
      <c r="BT48" s="119"/>
      <c r="BU48" s="120"/>
      <c r="BV48" s="119"/>
      <c r="BW48" s="120"/>
      <c r="BX48" s="119"/>
      <c r="BY48" s="120"/>
      <c r="BZ48" s="119"/>
      <c r="CA48" s="120"/>
      <c r="CB48" s="119"/>
      <c r="CC48" s="120"/>
      <c r="CD48" s="119"/>
      <c r="CE48" s="120"/>
      <c r="CF48" s="119"/>
      <c r="CG48" s="120"/>
      <c r="CH48" s="119"/>
      <c r="CI48" s="120"/>
      <c r="CJ48" s="119"/>
      <c r="CK48" s="120"/>
      <c r="CL48" s="119"/>
      <c r="CM48" s="120"/>
      <c r="CN48" s="119"/>
      <c r="CO48" s="120"/>
      <c r="CP48" s="119"/>
      <c r="CQ48" s="120"/>
      <c r="CR48" s="119"/>
      <c r="CS48" s="120"/>
      <c r="CT48" s="119"/>
      <c r="CU48" s="120"/>
      <c r="CV48" s="119"/>
      <c r="CW48" s="120"/>
      <c r="CX48" s="119"/>
      <c r="CY48" s="120"/>
      <c r="CZ48" s="119"/>
      <c r="DA48" s="120"/>
      <c r="DB48" s="119"/>
      <c r="DC48" s="120"/>
      <c r="DD48" s="119"/>
      <c r="DE48" s="120"/>
      <c r="DF48" s="119"/>
      <c r="DG48" s="120"/>
      <c r="DH48" s="119"/>
      <c r="DI48" s="120"/>
      <c r="DJ48" s="119"/>
      <c r="DK48" s="120"/>
      <c r="DL48" s="119"/>
      <c r="DM48" s="120"/>
      <c r="DN48" s="119"/>
      <c r="DO48" s="120"/>
      <c r="DP48" s="119"/>
      <c r="DQ48" s="120"/>
      <c r="DR48" s="119"/>
      <c r="DS48" s="120"/>
      <c r="DT48" s="119"/>
      <c r="DU48" s="120"/>
      <c r="DV48" s="119"/>
      <c r="DW48" s="120"/>
    </row>
    <row r="49" spans="2:127" s="76" customFormat="1" ht="33.75" customHeight="1" outlineLevel="2" x14ac:dyDescent="0.2">
      <c r="B49" s="136"/>
      <c r="C49" s="133"/>
      <c r="D49" s="129"/>
      <c r="E49" s="134"/>
      <c r="F49" s="118" t="str">
        <f>IFERROR(COUNT(I49,K49,M49,O49,Q49,S49,U49,W49,Y49,AA49,AC49,AE49,AG49,AI49,AK49,AM49,AO49,AQ49,AS49,AU49,AW49,AY49,BA49,BC49,BE49,BG49,BI49,BK49,BM49,BO49,BQ49,BS49,BU49,BW49,BY49,CA49,CC49,CE49,CG49,CI49,CK49,CM49,CO49,CQ49,CS49,CU49,CW49,CY49,DA49,DC49,DE49,DG49,DI49,DK49,DM49,DO49,DQ49,DS49,DU49,DW49,#REF!,#REF!)/COUNT(H49,J49,L49,N49,P49,R49,T49,V49,X49,Z49,AB49,AD49,AF49,AH49,AJ49,AL49,AN49,AP49,AR49,AT49,AV49,AX49,AZ49,BB49,BD49,BF49,BH49,BJ49,BL49,BN49,BP49,BR49,BT49,BV49,BX49,BZ49,CB49,CD49,CF49,CH49,CJ49,CL49,CN49,CP49,CR49,CT49,CV49,CX49,CZ49,DB49,DD49,DF49,DH49,DJ49,DL49,DN49,DP49,DR49,DT49,DV49,#REF!,#REF!,#REF!,#REF!),"")</f>
        <v/>
      </c>
      <c r="G49" s="134"/>
      <c r="H49" s="119"/>
      <c r="I49" s="120"/>
      <c r="J49" s="119"/>
      <c r="K49" s="120"/>
      <c r="L49" s="119"/>
      <c r="M49" s="120"/>
      <c r="N49" s="119"/>
      <c r="O49" s="120"/>
      <c r="P49" s="119"/>
      <c r="Q49" s="120"/>
      <c r="R49" s="119"/>
      <c r="S49" s="120"/>
      <c r="T49" s="119"/>
      <c r="U49" s="120"/>
      <c r="V49" s="119"/>
      <c r="W49" s="120"/>
      <c r="X49" s="119"/>
      <c r="Y49" s="120"/>
      <c r="Z49" s="119"/>
      <c r="AA49" s="120"/>
      <c r="AB49" s="119"/>
      <c r="AC49" s="120"/>
      <c r="AD49" s="119"/>
      <c r="AE49" s="120"/>
      <c r="AF49" s="119"/>
      <c r="AG49" s="120"/>
      <c r="AH49" s="119"/>
      <c r="AI49" s="120"/>
      <c r="AJ49" s="77"/>
      <c r="AK49" s="120"/>
      <c r="AL49" s="119"/>
      <c r="AM49" s="120"/>
      <c r="AN49" s="119"/>
      <c r="AO49" s="120"/>
      <c r="AP49" s="119"/>
      <c r="AQ49" s="120"/>
      <c r="AR49" s="119"/>
      <c r="AS49" s="120"/>
      <c r="AT49" s="119"/>
      <c r="AU49" s="120"/>
      <c r="AV49" s="119"/>
      <c r="AW49" s="120"/>
      <c r="AX49" s="119"/>
      <c r="AY49" s="120"/>
      <c r="AZ49" s="119"/>
      <c r="BA49" s="120"/>
      <c r="BB49" s="119"/>
      <c r="BC49" s="120"/>
      <c r="BD49" s="119"/>
      <c r="BE49" s="120"/>
      <c r="BF49" s="119"/>
      <c r="BG49" s="120"/>
      <c r="BH49" s="119"/>
      <c r="BI49" s="120"/>
      <c r="BJ49" s="119"/>
      <c r="BK49" s="120"/>
      <c r="BL49" s="119"/>
      <c r="BM49" s="120"/>
      <c r="BN49" s="119"/>
      <c r="BO49" s="120"/>
      <c r="BP49" s="119"/>
      <c r="BQ49" s="120"/>
      <c r="BR49" s="119"/>
      <c r="BS49" s="120"/>
      <c r="BT49" s="119"/>
      <c r="BU49" s="120"/>
      <c r="BV49" s="119"/>
      <c r="BW49" s="120"/>
      <c r="BX49" s="119"/>
      <c r="BY49" s="120"/>
      <c r="BZ49" s="119"/>
      <c r="CA49" s="120"/>
      <c r="CB49" s="119"/>
      <c r="CC49" s="120"/>
      <c r="CD49" s="119"/>
      <c r="CE49" s="120"/>
      <c r="CF49" s="119"/>
      <c r="CG49" s="120"/>
      <c r="CH49" s="119"/>
      <c r="CI49" s="120"/>
      <c r="CJ49" s="119"/>
      <c r="CK49" s="120"/>
      <c r="CL49" s="119"/>
      <c r="CM49" s="120"/>
      <c r="CN49" s="119"/>
      <c r="CO49" s="120"/>
      <c r="CP49" s="119"/>
      <c r="CQ49" s="120"/>
      <c r="CR49" s="119"/>
      <c r="CS49" s="120"/>
      <c r="CT49" s="119"/>
      <c r="CU49" s="120"/>
      <c r="CV49" s="119"/>
      <c r="CW49" s="120"/>
      <c r="CX49" s="119"/>
      <c r="CY49" s="120"/>
      <c r="CZ49" s="119"/>
      <c r="DA49" s="120"/>
      <c r="DB49" s="119"/>
      <c r="DC49" s="120"/>
      <c r="DD49" s="119"/>
      <c r="DE49" s="120"/>
      <c r="DF49" s="119"/>
      <c r="DG49" s="120"/>
      <c r="DH49" s="119"/>
      <c r="DI49" s="120"/>
      <c r="DJ49" s="119"/>
      <c r="DK49" s="120"/>
      <c r="DL49" s="119"/>
      <c r="DM49" s="120"/>
      <c r="DN49" s="119"/>
      <c r="DO49" s="120"/>
      <c r="DP49" s="119"/>
      <c r="DQ49" s="120"/>
      <c r="DR49" s="119"/>
      <c r="DS49" s="120"/>
      <c r="DT49" s="119"/>
      <c r="DU49" s="120"/>
      <c r="DV49" s="119"/>
      <c r="DW49" s="120"/>
    </row>
    <row r="50" spans="2:127" s="76" customFormat="1" ht="32.25" customHeight="1" outlineLevel="2" x14ac:dyDescent="0.2">
      <c r="B50" s="136"/>
      <c r="C50" s="133"/>
      <c r="D50" s="129"/>
      <c r="E50" s="134"/>
      <c r="F50" s="118" t="str">
        <f>IFERROR(COUNT(I50,K50,M50,O50,Q50,S50,U50,W50,Y50,AA50,AC50,AE50,AG50,AI50,AK50,AM50,AO50,AQ50,AS50,AU50,AW50,AY50,BA50,BC50,BE50,BG50,BI50,BK50,BM50,BO50,BQ50,BS50,BU50,BW50,BY50,CA50,CC50,CE50,CG50,CI50,CK50,CM50,CO50,CQ50,CS50,CU50,CW50,CY50,DA50,DC50,DE50,DG50,DI50,DK50,DM50,DO50,DQ50,DS50,DU50,DW50,#REF!,#REF!)/COUNT(H50,J50,L50,N50,P50,R50,T50,V50,X50,Z50,AB50,AD50,AF50,AH50,AJ50,AL50,AN50,AP50,AR50,AT50,AV50,AX50,AZ50,BB50,BD50,BF50,BH50,BJ50,BL50,BN50,BP50,BR50,BT50,BV50,BX50,BZ50,CB50,CD50,CF50,CH50,CJ50,CL50,CN50,CP50,CR50,CT50,CV50,CX50,CZ50,DB50,DD50,DF50,DH50,DJ50,DL50,DN50,DP50,DR50,DT50,DV50,#REF!,#REF!,#REF!,#REF!),"")</f>
        <v/>
      </c>
      <c r="G50" s="134"/>
      <c r="H50" s="119"/>
      <c r="I50" s="120"/>
      <c r="J50" s="119"/>
      <c r="K50" s="120"/>
      <c r="L50" s="119"/>
      <c r="M50" s="120"/>
      <c r="N50" s="119"/>
      <c r="O50" s="120"/>
      <c r="P50" s="119"/>
      <c r="Q50" s="120"/>
      <c r="R50" s="119"/>
      <c r="S50" s="120"/>
      <c r="T50" s="119"/>
      <c r="U50" s="120"/>
      <c r="V50" s="119"/>
      <c r="W50" s="120"/>
      <c r="X50" s="119"/>
      <c r="Y50" s="120"/>
      <c r="Z50" s="119"/>
      <c r="AA50" s="120"/>
      <c r="AB50" s="119"/>
      <c r="AC50" s="120"/>
      <c r="AD50" s="119"/>
      <c r="AE50" s="120"/>
      <c r="AF50" s="119"/>
      <c r="AG50" s="120"/>
      <c r="AH50" s="119"/>
      <c r="AI50" s="120"/>
      <c r="AJ50" s="77"/>
      <c r="AK50" s="120"/>
      <c r="AL50" s="119"/>
      <c r="AM50" s="120"/>
      <c r="AN50" s="119"/>
      <c r="AO50" s="120"/>
      <c r="AP50" s="119"/>
      <c r="AQ50" s="120"/>
      <c r="AR50" s="119"/>
      <c r="AS50" s="120"/>
      <c r="AT50" s="119"/>
      <c r="AU50" s="120"/>
      <c r="AV50" s="119"/>
      <c r="AW50" s="120"/>
      <c r="AX50" s="119"/>
      <c r="AY50" s="120"/>
      <c r="AZ50" s="119"/>
      <c r="BA50" s="120"/>
      <c r="BB50" s="119"/>
      <c r="BC50" s="120"/>
      <c r="BD50" s="119"/>
      <c r="BE50" s="120"/>
      <c r="BF50" s="119"/>
      <c r="BG50" s="120"/>
      <c r="BH50" s="119"/>
      <c r="BI50" s="120"/>
      <c r="BJ50" s="119"/>
      <c r="BK50" s="120"/>
      <c r="BL50" s="119"/>
      <c r="BM50" s="120"/>
      <c r="BN50" s="119"/>
      <c r="BO50" s="120"/>
      <c r="BP50" s="119"/>
      <c r="BQ50" s="120"/>
      <c r="BR50" s="119"/>
      <c r="BS50" s="120"/>
      <c r="BT50" s="119"/>
      <c r="BU50" s="120"/>
      <c r="BV50" s="119"/>
      <c r="BW50" s="120"/>
      <c r="BX50" s="119"/>
      <c r="BY50" s="120"/>
      <c r="BZ50" s="119"/>
      <c r="CA50" s="120"/>
      <c r="CB50" s="119"/>
      <c r="CC50" s="120"/>
      <c r="CD50" s="119"/>
      <c r="CE50" s="120"/>
      <c r="CF50" s="119"/>
      <c r="CG50" s="120"/>
      <c r="CH50" s="119"/>
      <c r="CI50" s="120"/>
      <c r="CJ50" s="119"/>
      <c r="CK50" s="120"/>
      <c r="CL50" s="119"/>
      <c r="CM50" s="120"/>
      <c r="CN50" s="119"/>
      <c r="CO50" s="120"/>
      <c r="CP50" s="119"/>
      <c r="CQ50" s="120"/>
      <c r="CR50" s="119"/>
      <c r="CS50" s="120"/>
      <c r="CT50" s="119"/>
      <c r="CU50" s="120"/>
      <c r="CV50" s="119"/>
      <c r="CW50" s="120"/>
      <c r="CX50" s="119"/>
      <c r="CY50" s="120"/>
      <c r="CZ50" s="119"/>
      <c r="DA50" s="120"/>
      <c r="DB50" s="119"/>
      <c r="DC50" s="120"/>
      <c r="DD50" s="119"/>
      <c r="DE50" s="120"/>
      <c r="DF50" s="119"/>
      <c r="DG50" s="120"/>
      <c r="DH50" s="119"/>
      <c r="DI50" s="120"/>
      <c r="DJ50" s="119"/>
      <c r="DK50" s="120"/>
      <c r="DL50" s="119"/>
      <c r="DM50" s="120"/>
      <c r="DN50" s="119"/>
      <c r="DO50" s="120"/>
      <c r="DP50" s="119"/>
      <c r="DQ50" s="120"/>
      <c r="DR50" s="119"/>
      <c r="DS50" s="120"/>
      <c r="DT50" s="119"/>
      <c r="DU50" s="120"/>
      <c r="DV50" s="119"/>
      <c r="DW50" s="120"/>
    </row>
    <row r="51" spans="2:127" s="76" customFormat="1" ht="37.5" customHeight="1" outlineLevel="2" x14ac:dyDescent="0.2">
      <c r="B51" s="136"/>
      <c r="C51" s="133"/>
      <c r="D51" s="129"/>
      <c r="E51" s="134"/>
      <c r="F51" s="118" t="str">
        <f>IFERROR(COUNT(I51,K51,M51,O51,Q51,S51,U51,W51,Y51,AA51,AC51,AE51,AG51,AI51,AK51,AM51,AO51,AQ51,AS51,AU51,AW51,AY51,BA51,BC51,BE51,BG51,BI51,BK51,BM51,BO51,BQ51,BS51,BU51,BW51,BY51,CA51,CC51,CE51,CG51,CI51,CK51,CM51,CO51,CQ51,CS51,CU51,CW51,CY51,DA51,DC51,DE51,DG51,DI51,DK51,DM51,DO51,DQ51,DS51,DU51,DW51,#REF!,#REF!)/COUNT(H51,J51,L51,N51,P51,R51,T51,V51,X51,Z51,AB51,AD51,AF51,AH51,AJ51,AL51,AN51,AP51,AR51,AT51,AV51,AX51,AZ51,BB51,BD51,BF51,BH51,BJ51,BL51,BN51,BP51,BR51,BT51,BV51,BX51,BZ51,CB51,CD51,CF51,CH51,CJ51,CL51,CN51,CP51,CR51,CT51,CV51,CX51,CZ51,DB51,DD51,DF51,DH51,DJ51,DL51,DN51,DP51,DR51,DT51,DV51,#REF!,#REF!,#REF!,#REF!),"")</f>
        <v/>
      </c>
      <c r="G51" s="134"/>
      <c r="H51" s="119"/>
      <c r="I51" s="120"/>
      <c r="J51" s="119"/>
      <c r="K51" s="120"/>
      <c r="L51" s="119"/>
      <c r="M51" s="120"/>
      <c r="N51" s="119"/>
      <c r="O51" s="120"/>
      <c r="P51" s="119"/>
      <c r="Q51" s="120"/>
      <c r="R51" s="119"/>
      <c r="S51" s="120"/>
      <c r="T51" s="119"/>
      <c r="U51" s="120"/>
      <c r="V51" s="119"/>
      <c r="W51" s="120"/>
      <c r="X51" s="119"/>
      <c r="Y51" s="120"/>
      <c r="Z51" s="119"/>
      <c r="AA51" s="120"/>
      <c r="AB51" s="119"/>
      <c r="AC51" s="120"/>
      <c r="AD51" s="119"/>
      <c r="AE51" s="120"/>
      <c r="AF51" s="119"/>
      <c r="AG51" s="120"/>
      <c r="AH51" s="119"/>
      <c r="AI51" s="120"/>
      <c r="AJ51" s="77"/>
      <c r="AK51" s="120"/>
      <c r="AL51" s="119"/>
      <c r="AM51" s="120"/>
      <c r="AN51" s="119"/>
      <c r="AO51" s="120"/>
      <c r="AP51" s="119"/>
      <c r="AQ51" s="120"/>
      <c r="AR51" s="119"/>
      <c r="AS51" s="120"/>
      <c r="AT51" s="119"/>
      <c r="AU51" s="120"/>
      <c r="AV51" s="119"/>
      <c r="AW51" s="120"/>
      <c r="AX51" s="119"/>
      <c r="AY51" s="120"/>
      <c r="AZ51" s="119"/>
      <c r="BA51" s="120"/>
      <c r="BB51" s="119"/>
      <c r="BC51" s="120"/>
      <c r="BD51" s="119"/>
      <c r="BE51" s="120"/>
      <c r="BF51" s="119"/>
      <c r="BG51" s="120"/>
      <c r="BH51" s="119"/>
      <c r="BI51" s="120"/>
      <c r="BJ51" s="119"/>
      <c r="BK51" s="120"/>
      <c r="BL51" s="119"/>
      <c r="BM51" s="120"/>
      <c r="BN51" s="119"/>
      <c r="BO51" s="120"/>
      <c r="BP51" s="119"/>
      <c r="BQ51" s="120"/>
      <c r="BR51" s="119"/>
      <c r="BS51" s="120"/>
      <c r="BT51" s="119"/>
      <c r="BU51" s="120"/>
      <c r="BV51" s="119"/>
      <c r="BW51" s="120"/>
      <c r="BX51" s="119"/>
      <c r="BY51" s="120"/>
      <c r="BZ51" s="119"/>
      <c r="CA51" s="120"/>
      <c r="CB51" s="119"/>
      <c r="CC51" s="120"/>
      <c r="CD51" s="119"/>
      <c r="CE51" s="120"/>
      <c r="CF51" s="119"/>
      <c r="CG51" s="120"/>
      <c r="CH51" s="119"/>
      <c r="CI51" s="120"/>
      <c r="CJ51" s="119"/>
      <c r="CK51" s="120"/>
      <c r="CL51" s="119"/>
      <c r="CM51" s="120"/>
      <c r="CN51" s="119"/>
      <c r="CO51" s="120"/>
      <c r="CP51" s="119"/>
      <c r="CQ51" s="120"/>
      <c r="CR51" s="119"/>
      <c r="CS51" s="120"/>
      <c r="CT51" s="119"/>
      <c r="CU51" s="120"/>
      <c r="CV51" s="119"/>
      <c r="CW51" s="120"/>
      <c r="CX51" s="119"/>
      <c r="CY51" s="120"/>
      <c r="CZ51" s="119"/>
      <c r="DA51" s="120"/>
      <c r="DB51" s="119"/>
      <c r="DC51" s="120"/>
      <c r="DD51" s="119"/>
      <c r="DE51" s="120"/>
      <c r="DF51" s="119"/>
      <c r="DG51" s="120"/>
      <c r="DH51" s="119"/>
      <c r="DI51" s="120"/>
      <c r="DJ51" s="119"/>
      <c r="DK51" s="120"/>
      <c r="DL51" s="119"/>
      <c r="DM51" s="120"/>
      <c r="DN51" s="119"/>
      <c r="DO51" s="120"/>
      <c r="DP51" s="119"/>
      <c r="DQ51" s="120"/>
      <c r="DR51" s="119"/>
      <c r="DS51" s="120"/>
      <c r="DT51" s="119"/>
      <c r="DU51" s="120"/>
      <c r="DV51" s="119"/>
      <c r="DW51" s="120"/>
    </row>
    <row r="52" spans="2:127" s="76" customFormat="1" ht="33.75" customHeight="1" outlineLevel="2" x14ac:dyDescent="0.2">
      <c r="B52" s="136"/>
      <c r="C52" s="133"/>
      <c r="D52" s="129"/>
      <c r="E52" s="134"/>
      <c r="F52" s="118" t="str">
        <f>IFERROR(COUNT(I52,K52,M52,O52,Q52,S52,U52,W52,Y52,AA52,AC52,AE52,AG52,AI52,AK52,AM52,AO52,AQ52,AS52,AU52,AW52,AY52,BA52,BC52,BE52,BG52,BI52,BK52,BM52,BO52,BQ52,BS52,BU52,BW52,BY52,CA52,CC52,CE52,CG52,CI52,CK52,CM52,CO52,CQ52,CS52,CU52,CW52,CY52,DA52,DC52,DE52,DG52,DI52,DK52,DM52,DO52,DQ52,DS52,DU52,DW52,#REF!,#REF!)/COUNT(H52,J52,L52,N52,P52,R52,T52,V52,X52,Z52,AB52,AD52,AF52,AH52,AJ52,AL52,AN52,AP52,AR52,AT52,AV52,AX52,AZ52,BB52,BD52,BF52,BH52,BJ52,BL52,BN52,BP52,BR52,BT52,BV52,BX52,BZ52,CB52,CD52,CF52,CH52,CJ52,CL52,CN52,CP52,CR52,CT52,CV52,CX52,CZ52,DB52,DD52,DF52,DH52,DJ52,DL52,DN52,DP52,DR52,DT52,DV52,#REF!,#REF!,#REF!,#REF!),"")</f>
        <v/>
      </c>
      <c r="G52" s="134"/>
      <c r="H52" s="119"/>
      <c r="I52" s="120"/>
      <c r="J52" s="119"/>
      <c r="K52" s="120"/>
      <c r="L52" s="119"/>
      <c r="M52" s="120"/>
      <c r="N52" s="119"/>
      <c r="O52" s="120"/>
      <c r="P52" s="119"/>
      <c r="Q52" s="120"/>
      <c r="R52" s="119"/>
      <c r="S52" s="120"/>
      <c r="T52" s="119"/>
      <c r="U52" s="120"/>
      <c r="V52" s="119"/>
      <c r="W52" s="120"/>
      <c r="X52" s="119"/>
      <c r="Y52" s="120"/>
      <c r="Z52" s="119"/>
      <c r="AA52" s="120"/>
      <c r="AB52" s="119"/>
      <c r="AC52" s="120"/>
      <c r="AD52" s="119"/>
      <c r="AE52" s="120"/>
      <c r="AF52" s="119"/>
      <c r="AG52" s="120"/>
      <c r="AH52" s="119"/>
      <c r="AI52" s="120"/>
      <c r="AJ52" s="77"/>
      <c r="AK52" s="120"/>
      <c r="AL52" s="119"/>
      <c r="AM52" s="120"/>
      <c r="AN52" s="119"/>
      <c r="AO52" s="120"/>
      <c r="AP52" s="119"/>
      <c r="AQ52" s="120"/>
      <c r="AR52" s="119"/>
      <c r="AS52" s="120"/>
      <c r="AT52" s="119"/>
      <c r="AU52" s="120"/>
      <c r="AV52" s="119"/>
      <c r="AW52" s="120"/>
      <c r="AX52" s="119"/>
      <c r="AY52" s="120"/>
      <c r="AZ52" s="119"/>
      <c r="BA52" s="120"/>
      <c r="BB52" s="119"/>
      <c r="BC52" s="120"/>
      <c r="BD52" s="119"/>
      <c r="BE52" s="120"/>
      <c r="BF52" s="119"/>
      <c r="BG52" s="120"/>
      <c r="BH52" s="119"/>
      <c r="BI52" s="120"/>
      <c r="BJ52" s="119"/>
      <c r="BK52" s="120"/>
      <c r="BL52" s="119"/>
      <c r="BM52" s="120"/>
      <c r="BN52" s="119"/>
      <c r="BO52" s="120"/>
      <c r="BP52" s="119"/>
      <c r="BQ52" s="120"/>
      <c r="BR52" s="119"/>
      <c r="BS52" s="120"/>
      <c r="BT52" s="119"/>
      <c r="BU52" s="120"/>
      <c r="BV52" s="119"/>
      <c r="BW52" s="120"/>
      <c r="BX52" s="119"/>
      <c r="BY52" s="120"/>
      <c r="BZ52" s="119"/>
      <c r="CA52" s="120"/>
      <c r="CB52" s="119"/>
      <c r="CC52" s="120"/>
      <c r="CD52" s="119"/>
      <c r="CE52" s="120"/>
      <c r="CF52" s="119"/>
      <c r="CG52" s="120"/>
      <c r="CH52" s="119"/>
      <c r="CI52" s="120"/>
      <c r="CJ52" s="119"/>
      <c r="CK52" s="120"/>
      <c r="CL52" s="119"/>
      <c r="CM52" s="120"/>
      <c r="CN52" s="119"/>
      <c r="CO52" s="120"/>
      <c r="CP52" s="119"/>
      <c r="CQ52" s="120"/>
      <c r="CR52" s="119"/>
      <c r="CS52" s="120"/>
      <c r="CT52" s="119"/>
      <c r="CU52" s="120"/>
      <c r="CV52" s="119"/>
      <c r="CW52" s="120"/>
      <c r="CX52" s="119"/>
      <c r="CY52" s="120"/>
      <c r="CZ52" s="119"/>
      <c r="DA52" s="120"/>
      <c r="DB52" s="119"/>
      <c r="DC52" s="120"/>
      <c r="DD52" s="119"/>
      <c r="DE52" s="120"/>
      <c r="DF52" s="119"/>
      <c r="DG52" s="120"/>
      <c r="DH52" s="119"/>
      <c r="DI52" s="120"/>
      <c r="DJ52" s="119"/>
      <c r="DK52" s="120"/>
      <c r="DL52" s="119"/>
      <c r="DM52" s="120"/>
      <c r="DN52" s="119"/>
      <c r="DO52" s="120"/>
      <c r="DP52" s="119"/>
      <c r="DQ52" s="120"/>
      <c r="DR52" s="119"/>
      <c r="DS52" s="120"/>
      <c r="DT52" s="119"/>
      <c r="DU52" s="120"/>
      <c r="DV52" s="119"/>
      <c r="DW52" s="120"/>
    </row>
    <row r="53" spans="2:127" s="76" customFormat="1" ht="33.75" customHeight="1" outlineLevel="2" x14ac:dyDescent="0.2">
      <c r="B53" s="136"/>
      <c r="C53" s="133"/>
      <c r="D53" s="129"/>
      <c r="E53" s="134"/>
      <c r="F53" s="118" t="str">
        <f>IFERROR(COUNT(I53,K53,M53,O53,Q53,S53,U53,W53,Y53,AA53,AC53,AE53,AG53,AI53,AK53,AM53,AO53,AQ53,AS53,AU53,AW53,AY53,BA53,BC53,BE53,BG53,BI53,BK53,BM53,BO53,BQ53,BS53,BU53,BW53,BY53,CA53,CC53,CE53,CG53,CI53,CK53,CM53,CO53,CQ53,CS53,CU53,CW53,CY53,DA53,DC53,DE53,DG53,DI53,DK53,DM53,DO53,DQ53,DS53,DU53,DW53,#REF!,#REF!)/COUNT(H53,J53,L53,N53,P53,R53,T53,V53,X53,Z53,AB53,AD53,AF53,AH53,AJ53,AL53,AN53,AP53,AR53,AT53,AV53,AX53,AZ53,BB53,BD53,BF53,BH53,BJ53,BL53,BN53,BP53,BR53,BT53,BV53,BX53,BZ53,CB53,CD53,CF53,CH53,CJ53,CL53,CN53,CP53,CR53,CT53,CV53,CX53,CZ53,DB53,DD53,DF53,DH53,DJ53,DL53,DN53,DP53,DR53,DT53,DV53,#REF!,#REF!,#REF!,#REF!),"")</f>
        <v/>
      </c>
      <c r="G53" s="134"/>
      <c r="H53" s="119"/>
      <c r="I53" s="120"/>
      <c r="J53" s="119"/>
      <c r="K53" s="120"/>
      <c r="L53" s="119"/>
      <c r="M53" s="120"/>
      <c r="N53" s="119"/>
      <c r="O53" s="120"/>
      <c r="P53" s="119"/>
      <c r="Q53" s="120"/>
      <c r="R53" s="119"/>
      <c r="S53" s="120"/>
      <c r="T53" s="119"/>
      <c r="U53" s="120"/>
      <c r="V53" s="119"/>
      <c r="W53" s="120"/>
      <c r="X53" s="119"/>
      <c r="Y53" s="120"/>
      <c r="Z53" s="119"/>
      <c r="AA53" s="120"/>
      <c r="AB53" s="119"/>
      <c r="AC53" s="120"/>
      <c r="AD53" s="119"/>
      <c r="AE53" s="120"/>
      <c r="AF53" s="119"/>
      <c r="AG53" s="120"/>
      <c r="AH53" s="119"/>
      <c r="AI53" s="120"/>
      <c r="AJ53" s="77"/>
      <c r="AK53" s="120"/>
      <c r="AL53" s="119"/>
      <c r="AM53" s="120"/>
      <c r="AN53" s="119"/>
      <c r="AO53" s="120"/>
      <c r="AP53" s="119"/>
      <c r="AQ53" s="120"/>
      <c r="AR53" s="119"/>
      <c r="AS53" s="120"/>
      <c r="AT53" s="119"/>
      <c r="AU53" s="120"/>
      <c r="AV53" s="119"/>
      <c r="AW53" s="120"/>
      <c r="AX53" s="119"/>
      <c r="AY53" s="120"/>
      <c r="AZ53" s="119"/>
      <c r="BA53" s="120"/>
      <c r="BB53" s="119"/>
      <c r="BC53" s="120"/>
      <c r="BD53" s="119"/>
      <c r="BE53" s="120"/>
      <c r="BF53" s="119"/>
      <c r="BG53" s="120"/>
      <c r="BH53" s="119"/>
      <c r="BI53" s="120"/>
      <c r="BJ53" s="119"/>
      <c r="BK53" s="120"/>
      <c r="BL53" s="119"/>
      <c r="BM53" s="120"/>
      <c r="BN53" s="119"/>
      <c r="BO53" s="120"/>
      <c r="BP53" s="119"/>
      <c r="BQ53" s="120"/>
      <c r="BR53" s="119"/>
      <c r="BS53" s="120"/>
      <c r="BT53" s="119"/>
      <c r="BU53" s="120"/>
      <c r="BV53" s="119"/>
      <c r="BW53" s="120"/>
      <c r="BX53" s="119"/>
      <c r="BY53" s="120"/>
      <c r="BZ53" s="119"/>
      <c r="CA53" s="120"/>
      <c r="CB53" s="119"/>
      <c r="CC53" s="120"/>
      <c r="CD53" s="119"/>
      <c r="CE53" s="120"/>
      <c r="CF53" s="119"/>
      <c r="CG53" s="120"/>
      <c r="CH53" s="119"/>
      <c r="CI53" s="120"/>
      <c r="CJ53" s="119"/>
      <c r="CK53" s="120"/>
      <c r="CL53" s="119"/>
      <c r="CM53" s="120"/>
      <c r="CN53" s="119"/>
      <c r="CO53" s="120"/>
      <c r="CP53" s="119"/>
      <c r="CQ53" s="120"/>
      <c r="CR53" s="119"/>
      <c r="CS53" s="120"/>
      <c r="CT53" s="119"/>
      <c r="CU53" s="120"/>
      <c r="CV53" s="119"/>
      <c r="CW53" s="120"/>
      <c r="CX53" s="119"/>
      <c r="CY53" s="120"/>
      <c r="CZ53" s="119"/>
      <c r="DA53" s="120"/>
      <c r="DB53" s="119"/>
      <c r="DC53" s="120"/>
      <c r="DD53" s="119"/>
      <c r="DE53" s="120"/>
      <c r="DF53" s="119"/>
      <c r="DG53" s="120"/>
      <c r="DH53" s="119"/>
      <c r="DI53" s="120"/>
      <c r="DJ53" s="119"/>
      <c r="DK53" s="120"/>
      <c r="DL53" s="119"/>
      <c r="DM53" s="120"/>
      <c r="DN53" s="119"/>
      <c r="DO53" s="120"/>
      <c r="DP53" s="119"/>
      <c r="DQ53" s="120"/>
      <c r="DR53" s="119"/>
      <c r="DS53" s="120"/>
      <c r="DT53" s="119"/>
      <c r="DU53" s="120"/>
      <c r="DV53" s="119"/>
      <c r="DW53" s="120"/>
    </row>
    <row r="54" spans="2:127" s="76" customFormat="1" outlineLevel="2" x14ac:dyDescent="0.2">
      <c r="B54" s="135"/>
      <c r="C54" s="133"/>
      <c r="D54" s="129"/>
      <c r="E54" s="134"/>
      <c r="F54" s="118" t="str">
        <f>IFERROR(COUNT(I54,K54,M54,O54,Q54,S54,U54,W54,Y54,AA54,AC54,AE54,AG54,AI54,AK54,AM54,AO54,AQ54,AS54,AU54,AW54,AY54,BA54,BC54,BE54,BG54,BI54,BK54,BM54,BO54,BQ54,BS54,BU54,BW54,BY54,CA54,CC54,CE54,CG54,CI54,CK54,CM54,CO54,CQ54,CS54,CU54,CW54,CY54,DA54,DC54,DE54,DG54,DI54,DK54,DM54,DO54,DQ54,DS54,DU54,DW54,#REF!,#REF!)/COUNT(H54,J54,L54,N54,P54,R54,T54,V54,X54,Z54,AB54,AD54,AF54,AH54,AJ54,AL54,AN54,AP54,AR54,AT54,AV54,AX54,AZ54,BB54,BD54,BF54,BH54,BJ54,BL54,BN54,BP54,BR54,BT54,BV54,BX54,BZ54,CB54,CD54,CF54,CH54,CJ54,CL54,CN54,CP54,CR54,CT54,CV54,CX54,CZ54,DB54,DD54,DF54,DH54,DJ54,DL54,DN54,DP54,DR54,DT54,DV54,#REF!,#REF!,#REF!,#REF!),"")</f>
        <v/>
      </c>
      <c r="G54" s="134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19"/>
      <c r="AC54" s="120"/>
      <c r="AD54" s="119"/>
      <c r="AE54" s="120"/>
      <c r="AF54" s="119"/>
      <c r="AG54" s="120"/>
      <c r="AH54" s="119"/>
      <c r="AI54" s="120"/>
      <c r="AJ54" s="77"/>
      <c r="AK54" s="120"/>
      <c r="AL54" s="119"/>
      <c r="AM54" s="120"/>
      <c r="AN54" s="119"/>
      <c r="AO54" s="120"/>
      <c r="AP54" s="119"/>
      <c r="AQ54" s="120"/>
      <c r="AR54" s="119"/>
      <c r="AS54" s="120"/>
      <c r="AT54" s="119"/>
      <c r="AU54" s="120"/>
      <c r="AV54" s="119"/>
      <c r="AW54" s="120"/>
      <c r="AX54" s="119"/>
      <c r="AY54" s="120"/>
      <c r="AZ54" s="119"/>
      <c r="BA54" s="120"/>
      <c r="BB54" s="119"/>
      <c r="BC54" s="120"/>
      <c r="BD54" s="119"/>
      <c r="BE54" s="120"/>
      <c r="BF54" s="119"/>
      <c r="BG54" s="120"/>
      <c r="BH54" s="119"/>
      <c r="BI54" s="120"/>
      <c r="BJ54" s="119"/>
      <c r="BK54" s="120"/>
      <c r="BL54" s="119"/>
      <c r="BM54" s="120"/>
      <c r="BN54" s="119"/>
      <c r="BO54" s="120"/>
      <c r="BP54" s="119"/>
      <c r="BQ54" s="120"/>
      <c r="BR54" s="119"/>
      <c r="BS54" s="120"/>
      <c r="BT54" s="119"/>
      <c r="BU54" s="120"/>
      <c r="BV54" s="119"/>
      <c r="BW54" s="120"/>
      <c r="BX54" s="119"/>
      <c r="BY54" s="120"/>
      <c r="BZ54" s="119"/>
      <c r="CA54" s="120"/>
      <c r="CB54" s="119"/>
      <c r="CC54" s="120"/>
      <c r="CD54" s="119"/>
      <c r="CE54" s="120"/>
      <c r="CF54" s="119"/>
      <c r="CG54" s="120"/>
      <c r="CH54" s="119"/>
      <c r="CI54" s="120"/>
      <c r="CJ54" s="119"/>
      <c r="CK54" s="120"/>
      <c r="CL54" s="119"/>
      <c r="CM54" s="120"/>
      <c r="CN54" s="119"/>
      <c r="CO54" s="120"/>
      <c r="CP54" s="119"/>
      <c r="CQ54" s="120"/>
      <c r="CR54" s="119"/>
      <c r="CS54" s="120"/>
      <c r="CT54" s="119"/>
      <c r="CU54" s="120"/>
      <c r="CV54" s="119"/>
      <c r="CW54" s="120"/>
      <c r="CX54" s="119"/>
      <c r="CY54" s="120"/>
      <c r="CZ54" s="119"/>
      <c r="DA54" s="120"/>
      <c r="DB54" s="119"/>
      <c r="DC54" s="120"/>
      <c r="DD54" s="119"/>
      <c r="DE54" s="120"/>
      <c r="DF54" s="119"/>
      <c r="DG54" s="120"/>
      <c r="DH54" s="119"/>
      <c r="DI54" s="120"/>
      <c r="DJ54" s="119"/>
      <c r="DK54" s="120"/>
      <c r="DL54" s="119"/>
      <c r="DM54" s="120"/>
      <c r="DN54" s="119"/>
      <c r="DO54" s="120"/>
      <c r="DP54" s="119"/>
      <c r="DQ54" s="120"/>
      <c r="DR54" s="119"/>
      <c r="DS54" s="120"/>
      <c r="DT54" s="119"/>
      <c r="DU54" s="120"/>
      <c r="DV54" s="119"/>
      <c r="DW54" s="120"/>
    </row>
    <row r="55" spans="2:127" s="76" customFormat="1" ht="33.75" customHeight="1" outlineLevel="2" x14ac:dyDescent="0.2">
      <c r="B55" s="136"/>
      <c r="C55" s="133"/>
      <c r="D55" s="129"/>
      <c r="E55" s="134"/>
      <c r="F55" s="118" t="str">
        <f>IFERROR(COUNT(I55,K55,M55,O55,Q55,S55,U55,W55,Y55,AA55,AC55,AE55,AG55,AI55,AK55,AM55,AO55,AQ55,AS55,AU55,AW55,AY55,BA55,BC55,BE55,BG55,BI55,BK55,BM55,BO55,BQ55,BS55,BU55,BW55,BY55,CA55,CC55,CE55,CG55,CI55,CK55,CM55,CO55,CQ55,CS55,CU55,CW55,CY55,DA55,DC55,DE55,DG55,DI55,DK55,DM55,DO55,DQ55,DS55,DU55,DW55,#REF!,#REF!)/COUNT(H55,J55,L55,N55,P55,R55,T55,V55,X55,Z55,AB55,AD55,AF55,AH55,AJ55,AL55,AN55,AP55,AR55,AT55,AV55,AX55,AZ55,BB55,BD55,BF55,BH55,BJ55,BL55,BN55,BP55,BR55,BT55,BV55,BX55,BZ55,CB55,CD55,CF55,CH55,CJ55,CL55,CN55,CP55,CR55,CT55,CV55,CX55,CZ55,DB55,DD55,DF55,DH55,DJ55,DL55,DN55,DP55,DR55,DT55,DV55,#REF!,#REF!,#REF!,#REF!),"")</f>
        <v/>
      </c>
      <c r="G55" s="134"/>
      <c r="H55" s="119"/>
      <c r="I55" s="120"/>
      <c r="J55" s="119"/>
      <c r="K55" s="120"/>
      <c r="L55" s="119"/>
      <c r="M55" s="120"/>
      <c r="N55" s="119"/>
      <c r="O55" s="120"/>
      <c r="P55" s="119"/>
      <c r="Q55" s="120"/>
      <c r="R55" s="119"/>
      <c r="S55" s="120"/>
      <c r="T55" s="119"/>
      <c r="U55" s="120"/>
      <c r="V55" s="119"/>
      <c r="W55" s="120"/>
      <c r="X55" s="119"/>
      <c r="Y55" s="120"/>
      <c r="Z55" s="119"/>
      <c r="AA55" s="120"/>
      <c r="AB55" s="119"/>
      <c r="AC55" s="120"/>
      <c r="AD55" s="119"/>
      <c r="AE55" s="120"/>
      <c r="AF55" s="119"/>
      <c r="AG55" s="120"/>
      <c r="AH55" s="119"/>
      <c r="AI55" s="120"/>
      <c r="AJ55" s="77"/>
      <c r="AK55" s="120"/>
      <c r="AL55" s="119"/>
      <c r="AM55" s="120"/>
      <c r="AN55" s="119"/>
      <c r="AO55" s="120"/>
      <c r="AP55" s="119"/>
      <c r="AQ55" s="120"/>
      <c r="AR55" s="119"/>
      <c r="AS55" s="120"/>
      <c r="AT55" s="119"/>
      <c r="AU55" s="120"/>
      <c r="AV55" s="119"/>
      <c r="AW55" s="120"/>
      <c r="AX55" s="119"/>
      <c r="AY55" s="120"/>
      <c r="AZ55" s="119"/>
      <c r="BA55" s="120"/>
      <c r="BB55" s="119"/>
      <c r="BC55" s="120"/>
      <c r="BD55" s="119"/>
      <c r="BE55" s="120"/>
      <c r="BF55" s="119"/>
      <c r="BG55" s="120"/>
      <c r="BH55" s="119"/>
      <c r="BI55" s="120"/>
      <c r="BJ55" s="119"/>
      <c r="BK55" s="120"/>
      <c r="BL55" s="119"/>
      <c r="BM55" s="120"/>
      <c r="BN55" s="119"/>
      <c r="BO55" s="120"/>
      <c r="BP55" s="119"/>
      <c r="BQ55" s="120"/>
      <c r="BR55" s="119"/>
      <c r="BS55" s="120"/>
      <c r="BT55" s="119"/>
      <c r="BU55" s="120"/>
      <c r="BV55" s="119"/>
      <c r="BW55" s="120"/>
      <c r="BX55" s="119"/>
      <c r="BY55" s="120"/>
      <c r="BZ55" s="119"/>
      <c r="CA55" s="120"/>
      <c r="CB55" s="119"/>
      <c r="CC55" s="120"/>
      <c r="CD55" s="119"/>
      <c r="CE55" s="120"/>
      <c r="CF55" s="119"/>
      <c r="CG55" s="120"/>
      <c r="CH55" s="119"/>
      <c r="CI55" s="120"/>
      <c r="CJ55" s="119"/>
      <c r="CK55" s="120"/>
      <c r="CL55" s="119"/>
      <c r="CM55" s="120"/>
      <c r="CN55" s="119"/>
      <c r="CO55" s="120"/>
      <c r="CP55" s="119"/>
      <c r="CQ55" s="120"/>
      <c r="CR55" s="119"/>
      <c r="CS55" s="120"/>
      <c r="CT55" s="119"/>
      <c r="CU55" s="120"/>
      <c r="CV55" s="119"/>
      <c r="CW55" s="120"/>
      <c r="CX55" s="119"/>
      <c r="CY55" s="120"/>
      <c r="CZ55" s="119"/>
      <c r="DA55" s="120"/>
      <c r="DB55" s="119"/>
      <c r="DC55" s="120"/>
      <c r="DD55" s="119"/>
      <c r="DE55" s="120"/>
      <c r="DF55" s="119"/>
      <c r="DG55" s="120"/>
      <c r="DH55" s="119"/>
      <c r="DI55" s="120"/>
      <c r="DJ55" s="119"/>
      <c r="DK55" s="120"/>
      <c r="DL55" s="119"/>
      <c r="DM55" s="120"/>
      <c r="DN55" s="119"/>
      <c r="DO55" s="120"/>
      <c r="DP55" s="119"/>
      <c r="DQ55" s="120"/>
      <c r="DR55" s="119"/>
      <c r="DS55" s="120"/>
      <c r="DT55" s="119"/>
      <c r="DU55" s="120"/>
      <c r="DV55" s="119"/>
      <c r="DW55" s="120"/>
    </row>
    <row r="56" spans="2:127" s="76" customFormat="1" ht="33.75" customHeight="1" outlineLevel="2" x14ac:dyDescent="0.2">
      <c r="B56" s="136"/>
      <c r="C56" s="133"/>
      <c r="D56" s="129"/>
      <c r="E56" s="134"/>
      <c r="F56" s="118" t="str">
        <f>IFERROR(COUNT(I56,K56,M56,O56,Q56,S56,U56,W56,Y56,AA56,AC56,AE56,AG56,AI56,AK56,AM56,AO56,AQ56,AS56,AU56,AW56,AY56,BA56,BC56,BE56,BG56,BI56,BK56,BM56,BO56,BQ56,BS56,BU56,BW56,BY56,CA56,CC56,CE56,CG56,CI56,CK56,CM56,CO56,CQ56,CS56,CU56,CW56,CY56,DA56,DC56,DE56,DG56,DI56,DK56,DM56,DO56,DQ56,DS56,DU56,DW56,#REF!,#REF!)/COUNT(H56,J56,L56,N56,P56,R56,T56,V56,X56,Z56,AB56,AD56,AF56,AH56,AJ56,AL56,AN56,AP56,AR56,AT56,AV56,AX56,AZ56,BB56,BD56,BF56,BH56,BJ56,BL56,BN56,BP56,BR56,BT56,BV56,BX56,BZ56,CB56,CD56,CF56,CH56,CJ56,CL56,CN56,CP56,CR56,CT56,CV56,CX56,CZ56,DB56,DD56,DF56,DH56,DJ56,DL56,DN56,DP56,DR56,DT56,DV56,#REF!,#REF!,#REF!,#REF!),"")</f>
        <v/>
      </c>
      <c r="G56" s="134"/>
      <c r="H56" s="119"/>
      <c r="I56" s="120"/>
      <c r="J56" s="119"/>
      <c r="K56" s="120"/>
      <c r="L56" s="119"/>
      <c r="M56" s="120"/>
      <c r="N56" s="119"/>
      <c r="O56" s="120"/>
      <c r="P56" s="119"/>
      <c r="Q56" s="120"/>
      <c r="R56" s="119"/>
      <c r="S56" s="120"/>
      <c r="T56" s="119"/>
      <c r="U56" s="120"/>
      <c r="V56" s="119"/>
      <c r="W56" s="120"/>
      <c r="X56" s="119"/>
      <c r="Y56" s="120"/>
      <c r="Z56" s="119"/>
      <c r="AA56" s="120"/>
      <c r="AB56" s="119"/>
      <c r="AC56" s="120"/>
      <c r="AD56" s="119"/>
      <c r="AE56" s="120"/>
      <c r="AF56" s="119"/>
      <c r="AG56" s="120"/>
      <c r="AH56" s="119"/>
      <c r="AI56" s="120"/>
      <c r="AJ56" s="77"/>
      <c r="AK56" s="120"/>
      <c r="AL56" s="119"/>
      <c r="AM56" s="120"/>
      <c r="AN56" s="119"/>
      <c r="AO56" s="120"/>
      <c r="AP56" s="119"/>
      <c r="AQ56" s="120"/>
      <c r="AR56" s="119"/>
      <c r="AS56" s="120"/>
      <c r="AT56" s="119"/>
      <c r="AU56" s="120"/>
      <c r="AV56" s="119"/>
      <c r="AW56" s="120"/>
      <c r="AX56" s="119"/>
      <c r="AY56" s="120"/>
      <c r="AZ56" s="119"/>
      <c r="BA56" s="120"/>
      <c r="BB56" s="119"/>
      <c r="BC56" s="120"/>
      <c r="BD56" s="119"/>
      <c r="BE56" s="120"/>
      <c r="BF56" s="119"/>
      <c r="BG56" s="120"/>
      <c r="BH56" s="119"/>
      <c r="BI56" s="120"/>
      <c r="BJ56" s="119"/>
      <c r="BK56" s="120"/>
      <c r="BL56" s="119"/>
      <c r="BM56" s="120"/>
      <c r="BN56" s="119"/>
      <c r="BO56" s="120"/>
      <c r="BP56" s="119"/>
      <c r="BQ56" s="120"/>
      <c r="BR56" s="119"/>
      <c r="BS56" s="120"/>
      <c r="BT56" s="119"/>
      <c r="BU56" s="120"/>
      <c r="BV56" s="119"/>
      <c r="BW56" s="120"/>
      <c r="BX56" s="119"/>
      <c r="BY56" s="120"/>
      <c r="BZ56" s="119"/>
      <c r="CA56" s="120"/>
      <c r="CB56" s="119"/>
      <c r="CC56" s="120"/>
      <c r="CD56" s="119"/>
      <c r="CE56" s="120"/>
      <c r="CF56" s="119"/>
      <c r="CG56" s="120"/>
      <c r="CH56" s="119"/>
      <c r="CI56" s="120"/>
      <c r="CJ56" s="119"/>
      <c r="CK56" s="120"/>
      <c r="CL56" s="119"/>
      <c r="CM56" s="120"/>
      <c r="CN56" s="119"/>
      <c r="CO56" s="120"/>
      <c r="CP56" s="119"/>
      <c r="CQ56" s="120"/>
      <c r="CR56" s="119"/>
      <c r="CS56" s="120"/>
      <c r="CT56" s="119"/>
      <c r="CU56" s="120"/>
      <c r="CV56" s="119"/>
      <c r="CW56" s="120"/>
      <c r="CX56" s="119"/>
      <c r="CY56" s="120"/>
      <c r="CZ56" s="119"/>
      <c r="DA56" s="120"/>
      <c r="DB56" s="119"/>
      <c r="DC56" s="120"/>
      <c r="DD56" s="119"/>
      <c r="DE56" s="120"/>
      <c r="DF56" s="119"/>
      <c r="DG56" s="120"/>
      <c r="DH56" s="119"/>
      <c r="DI56" s="120"/>
      <c r="DJ56" s="119"/>
      <c r="DK56" s="120"/>
      <c r="DL56" s="119"/>
      <c r="DM56" s="120"/>
      <c r="DN56" s="119"/>
      <c r="DO56" s="120"/>
      <c r="DP56" s="119"/>
      <c r="DQ56" s="120"/>
      <c r="DR56" s="119"/>
      <c r="DS56" s="120"/>
      <c r="DT56" s="119"/>
      <c r="DU56" s="120"/>
      <c r="DV56" s="119"/>
      <c r="DW56" s="120"/>
    </row>
    <row r="57" spans="2:127" s="76" customFormat="1" ht="33.75" customHeight="1" outlineLevel="2" x14ac:dyDescent="0.2">
      <c r="B57" s="136"/>
      <c r="C57" s="133"/>
      <c r="D57" s="129"/>
      <c r="E57" s="134"/>
      <c r="F57" s="118" t="str">
        <f>IFERROR(COUNT(I57,K57,M57,O57,Q57,S57,U57,W57,Y57,AA57,AC57,AE57,AG57,AI57,AK57,AM57,AO57,AQ57,AS57,AU57,AW57,AY57,BA57,BC57,BE57,BG57,BI57,BK57,BM57,BO57,BQ57,BS57,BU57,BW57,BY57,CA57,CC57,CE57,CG57,CI57,CK57,CM57,CO57,CQ57,CS57,CU57,CW57,CY57,DA57,DC57,DE57,DG57,DI57,DK57,DM57,DO57,DQ57,DS57,DU57,DW57,#REF!,#REF!)/COUNT(H57,J57,L57,N57,P57,R57,T57,V57,X57,Z57,AB57,AD57,AF57,AH57,AJ57,AL57,AN57,AP57,AR57,AT57,AV57,AX57,AZ57,BB57,BD57,BF57,BH57,BJ57,BL57,BN57,BP57,BR57,BT57,BV57,BX57,BZ57,CB57,CD57,CF57,CH57,CJ57,CL57,CN57,CP57,CR57,CT57,CV57,CX57,CZ57,DB57,DD57,DF57,DH57,DJ57,DL57,DN57,DP57,DR57,DT57,DV57,#REF!,#REF!,#REF!,#REF!),"")</f>
        <v/>
      </c>
      <c r="G57" s="134"/>
      <c r="H57" s="119"/>
      <c r="I57" s="120"/>
      <c r="J57" s="119"/>
      <c r="K57" s="120"/>
      <c r="L57" s="119"/>
      <c r="M57" s="120"/>
      <c r="N57" s="119"/>
      <c r="O57" s="120"/>
      <c r="P57" s="119"/>
      <c r="Q57" s="120"/>
      <c r="R57" s="119"/>
      <c r="S57" s="120"/>
      <c r="T57" s="119"/>
      <c r="U57" s="120"/>
      <c r="V57" s="119"/>
      <c r="W57" s="120"/>
      <c r="X57" s="119"/>
      <c r="Y57" s="120"/>
      <c r="Z57" s="119"/>
      <c r="AA57" s="120"/>
      <c r="AB57" s="119"/>
      <c r="AC57" s="120"/>
      <c r="AD57" s="119"/>
      <c r="AE57" s="120"/>
      <c r="AF57" s="119"/>
      <c r="AG57" s="120"/>
      <c r="AH57" s="119"/>
      <c r="AI57" s="120"/>
      <c r="AJ57" s="77"/>
      <c r="AK57" s="120"/>
      <c r="AL57" s="119"/>
      <c r="AM57" s="120"/>
      <c r="AN57" s="119"/>
      <c r="AO57" s="120"/>
      <c r="AP57" s="119"/>
      <c r="AQ57" s="120"/>
      <c r="AR57" s="119"/>
      <c r="AS57" s="120"/>
      <c r="AT57" s="119"/>
      <c r="AU57" s="120"/>
      <c r="AV57" s="119"/>
      <c r="AW57" s="120"/>
      <c r="AX57" s="119"/>
      <c r="AY57" s="120"/>
      <c r="AZ57" s="119"/>
      <c r="BA57" s="120"/>
      <c r="BB57" s="119"/>
      <c r="BC57" s="120"/>
      <c r="BD57" s="119"/>
      <c r="BE57" s="120"/>
      <c r="BF57" s="119"/>
      <c r="BG57" s="120"/>
      <c r="BH57" s="119"/>
      <c r="BI57" s="120"/>
      <c r="BJ57" s="119"/>
      <c r="BK57" s="120"/>
      <c r="BL57" s="119"/>
      <c r="BM57" s="120"/>
      <c r="BN57" s="119"/>
      <c r="BO57" s="120"/>
      <c r="BP57" s="119"/>
      <c r="BQ57" s="120"/>
      <c r="BR57" s="119"/>
      <c r="BS57" s="120"/>
      <c r="BT57" s="119"/>
      <c r="BU57" s="120"/>
      <c r="BV57" s="119"/>
      <c r="BW57" s="120"/>
      <c r="BX57" s="119"/>
      <c r="BY57" s="120"/>
      <c r="BZ57" s="119"/>
      <c r="CA57" s="120"/>
      <c r="CB57" s="119"/>
      <c r="CC57" s="120"/>
      <c r="CD57" s="119"/>
      <c r="CE57" s="120"/>
      <c r="CF57" s="119"/>
      <c r="CG57" s="120"/>
      <c r="CH57" s="119"/>
      <c r="CI57" s="120"/>
      <c r="CJ57" s="119"/>
      <c r="CK57" s="120"/>
      <c r="CL57" s="119"/>
      <c r="CM57" s="120"/>
      <c r="CN57" s="119"/>
      <c r="CO57" s="120"/>
      <c r="CP57" s="119"/>
      <c r="CQ57" s="120"/>
      <c r="CR57" s="119"/>
      <c r="CS57" s="120"/>
      <c r="CT57" s="119"/>
      <c r="CU57" s="120"/>
      <c r="CV57" s="119"/>
      <c r="CW57" s="120"/>
      <c r="CX57" s="119"/>
      <c r="CY57" s="120"/>
      <c r="CZ57" s="119"/>
      <c r="DA57" s="120"/>
      <c r="DB57" s="119"/>
      <c r="DC57" s="120"/>
      <c r="DD57" s="119"/>
      <c r="DE57" s="120"/>
      <c r="DF57" s="119"/>
      <c r="DG57" s="120"/>
      <c r="DH57" s="119"/>
      <c r="DI57" s="120"/>
      <c r="DJ57" s="119"/>
      <c r="DK57" s="120"/>
      <c r="DL57" s="119"/>
      <c r="DM57" s="120"/>
      <c r="DN57" s="119"/>
      <c r="DO57" s="120"/>
      <c r="DP57" s="119"/>
      <c r="DQ57" s="120"/>
      <c r="DR57" s="119"/>
      <c r="DS57" s="120"/>
      <c r="DT57" s="119"/>
      <c r="DU57" s="120"/>
      <c r="DV57" s="119"/>
      <c r="DW57" s="120"/>
    </row>
    <row r="58" spans="2:127" s="76" customFormat="1" ht="33.75" customHeight="1" outlineLevel="2" x14ac:dyDescent="0.2">
      <c r="B58" s="136"/>
      <c r="C58" s="133"/>
      <c r="D58" s="129"/>
      <c r="E58" s="134"/>
      <c r="F58" s="118" t="str">
        <f>IFERROR(COUNT(I58,K58,M58,O58,Q58,S58,U58,W58,Y58,AA58,AC58,AE58,AG58,AI58,AK58,AM58,AO58,AQ58,AS58,AU58,AW58,AY58,BA58,BC58,BE58,BG58,BI58,BK58,BM58,BO58,BQ58,BS58,BU58,BW58,BY58,CA58,CC58,CE58,CG58,CI58,CK58,CM58,CO58,CQ58,CS58,CU58,CW58,CY58,DA58,DC58,DE58,DG58,DI58,DK58,DM58,DO58,DQ58,DS58,DU58,DW58,#REF!,#REF!)/COUNT(H58,J58,L58,N58,P58,R58,T58,V58,X58,Z58,AB58,AD58,AF58,AH58,AJ58,AL58,AN58,AP58,AR58,AT58,AV58,AX58,AZ58,BB58,BD58,BF58,BH58,BJ58,BL58,BN58,BP58,BR58,BT58,BV58,BX58,BZ58,CB58,CD58,CF58,CH58,CJ58,CL58,CN58,CP58,CR58,CT58,CV58,CX58,CZ58,DB58,DD58,DF58,DH58,DJ58,DL58,DN58,DP58,DR58,DT58,DV58,#REF!,#REF!,#REF!,#REF!),"")</f>
        <v/>
      </c>
      <c r="G58" s="134"/>
      <c r="H58" s="119"/>
      <c r="I58" s="120"/>
      <c r="J58" s="119"/>
      <c r="K58" s="120"/>
      <c r="L58" s="119"/>
      <c r="M58" s="120"/>
      <c r="N58" s="119"/>
      <c r="O58" s="120"/>
      <c r="P58" s="119"/>
      <c r="Q58" s="120"/>
      <c r="R58" s="119"/>
      <c r="S58" s="120"/>
      <c r="T58" s="119"/>
      <c r="U58" s="120"/>
      <c r="V58" s="119"/>
      <c r="W58" s="120"/>
      <c r="X58" s="119"/>
      <c r="Y58" s="120"/>
      <c r="Z58" s="119"/>
      <c r="AA58" s="120"/>
      <c r="AB58" s="119"/>
      <c r="AC58" s="120"/>
      <c r="AD58" s="119"/>
      <c r="AE58" s="120"/>
      <c r="AF58" s="119"/>
      <c r="AG58" s="120"/>
      <c r="AH58" s="119"/>
      <c r="AI58" s="120"/>
      <c r="AJ58" s="77"/>
      <c r="AK58" s="120"/>
      <c r="AL58" s="119"/>
      <c r="AM58" s="120"/>
      <c r="AN58" s="119"/>
      <c r="AO58" s="120"/>
      <c r="AP58" s="119"/>
      <c r="AQ58" s="120"/>
      <c r="AR58" s="119"/>
      <c r="AS58" s="120"/>
      <c r="AT58" s="119"/>
      <c r="AU58" s="120"/>
      <c r="AV58" s="119"/>
      <c r="AW58" s="120"/>
      <c r="AX58" s="119"/>
      <c r="AY58" s="120"/>
      <c r="AZ58" s="119"/>
      <c r="BA58" s="120"/>
      <c r="BB58" s="119"/>
      <c r="BC58" s="120"/>
      <c r="BD58" s="119"/>
      <c r="BE58" s="120"/>
      <c r="BF58" s="119"/>
      <c r="BG58" s="120"/>
      <c r="BH58" s="119"/>
      <c r="BI58" s="120"/>
      <c r="BJ58" s="119"/>
      <c r="BK58" s="120"/>
      <c r="BL58" s="119"/>
      <c r="BM58" s="120"/>
      <c r="BN58" s="119"/>
      <c r="BO58" s="120"/>
      <c r="BP58" s="119"/>
      <c r="BQ58" s="120"/>
      <c r="BR58" s="119"/>
      <c r="BS58" s="120"/>
      <c r="BT58" s="119"/>
      <c r="BU58" s="120"/>
      <c r="BV58" s="119"/>
      <c r="BW58" s="120"/>
      <c r="BX58" s="119"/>
      <c r="BY58" s="120"/>
      <c r="BZ58" s="119"/>
      <c r="CA58" s="120"/>
      <c r="CB58" s="119"/>
      <c r="CC58" s="120"/>
      <c r="CD58" s="119"/>
      <c r="CE58" s="120"/>
      <c r="CF58" s="119"/>
      <c r="CG58" s="120"/>
      <c r="CH58" s="119"/>
      <c r="CI58" s="120"/>
      <c r="CJ58" s="119"/>
      <c r="CK58" s="120"/>
      <c r="CL58" s="119"/>
      <c r="CM58" s="120"/>
      <c r="CN58" s="119"/>
      <c r="CO58" s="120"/>
      <c r="CP58" s="119"/>
      <c r="CQ58" s="120"/>
      <c r="CR58" s="119"/>
      <c r="CS58" s="120"/>
      <c r="CT58" s="119"/>
      <c r="CU58" s="120"/>
      <c r="CV58" s="119"/>
      <c r="CW58" s="120"/>
      <c r="CX58" s="119"/>
      <c r="CY58" s="120"/>
      <c r="CZ58" s="119"/>
      <c r="DA58" s="120"/>
      <c r="DB58" s="119"/>
      <c r="DC58" s="120"/>
      <c r="DD58" s="119"/>
      <c r="DE58" s="120"/>
      <c r="DF58" s="119"/>
      <c r="DG58" s="120"/>
      <c r="DH58" s="119"/>
      <c r="DI58" s="120"/>
      <c r="DJ58" s="119"/>
      <c r="DK58" s="120"/>
      <c r="DL58" s="119"/>
      <c r="DM58" s="120"/>
      <c r="DN58" s="119"/>
      <c r="DO58" s="120"/>
      <c r="DP58" s="119"/>
      <c r="DQ58" s="120"/>
      <c r="DR58" s="119"/>
      <c r="DS58" s="120"/>
      <c r="DT58" s="119"/>
      <c r="DU58" s="120"/>
      <c r="DV58" s="119"/>
      <c r="DW58" s="120"/>
    </row>
    <row r="59" spans="2:127" s="76" customFormat="1" ht="33.75" customHeight="1" outlineLevel="2" x14ac:dyDescent="0.2">
      <c r="B59" s="136"/>
      <c r="C59" s="133"/>
      <c r="D59" s="129"/>
      <c r="E59" s="134"/>
      <c r="F59" s="118" t="str">
        <f>IFERROR(COUNT(I59,K59,M59,O59,Q59,S59,U59,W59,Y59,AA59,AC59,AE59,AG59,AI59,AK59,AM59,AO59,AQ59,AS59,AU59,AW59,AY59,BA59,BC59,BE59,BG59,BI59,BK59,BM59,BO59,BQ59,BS59,BU59,BW59,BY59,CA59,CC59,CE59,CG59,CI59,CK59,CM59,CO59,CQ59,CS59,CU59,CW59,CY59,DA59,DC59,DE59,DG59,DI59,DK59,DM59,DO59,DQ59,DS59,DU59,DW59,#REF!,#REF!)/COUNT(H59,J59,L59,N59,P59,R59,T59,V59,X59,Z59,AB59,AD59,AF59,AH59,AJ59,AL59,AN59,AP59,AR59,AT59,AV59,AX59,AZ59,BB59,BD59,BF59,BH59,BJ59,BL59,BN59,BP59,BR59,BT59,BV59,BX59,BZ59,CB59,CD59,CF59,CH59,CJ59,CL59,CN59,CP59,CR59,CT59,CV59,CX59,CZ59,DB59,DD59,DF59,DH59,DJ59,DL59,DN59,DP59,DR59,DT59,DV59,#REF!,#REF!,#REF!,#REF!),"")</f>
        <v/>
      </c>
      <c r="G59" s="134"/>
      <c r="H59" s="119"/>
      <c r="I59" s="120"/>
      <c r="J59" s="119"/>
      <c r="K59" s="120"/>
      <c r="L59" s="119"/>
      <c r="M59" s="120"/>
      <c r="N59" s="119"/>
      <c r="O59" s="120"/>
      <c r="P59" s="119"/>
      <c r="Q59" s="120"/>
      <c r="R59" s="119"/>
      <c r="S59" s="120"/>
      <c r="T59" s="119"/>
      <c r="U59" s="120"/>
      <c r="V59" s="119"/>
      <c r="W59" s="120"/>
      <c r="X59" s="119"/>
      <c r="Y59" s="120"/>
      <c r="Z59" s="119"/>
      <c r="AA59" s="120"/>
      <c r="AB59" s="119"/>
      <c r="AC59" s="120"/>
      <c r="AD59" s="119"/>
      <c r="AE59" s="120"/>
      <c r="AF59" s="119"/>
      <c r="AG59" s="120"/>
      <c r="AH59" s="119"/>
      <c r="AI59" s="120"/>
      <c r="AJ59" s="77"/>
      <c r="AK59" s="120"/>
      <c r="AL59" s="119"/>
      <c r="AM59" s="120"/>
      <c r="AN59" s="119"/>
      <c r="AO59" s="120"/>
      <c r="AP59" s="119"/>
      <c r="AQ59" s="120"/>
      <c r="AR59" s="119"/>
      <c r="AS59" s="120"/>
      <c r="AT59" s="119"/>
      <c r="AU59" s="120"/>
      <c r="AV59" s="119"/>
      <c r="AW59" s="120"/>
      <c r="AX59" s="119"/>
      <c r="AY59" s="120"/>
      <c r="AZ59" s="119"/>
      <c r="BA59" s="120"/>
      <c r="BB59" s="119"/>
      <c r="BC59" s="120"/>
      <c r="BD59" s="119"/>
      <c r="BE59" s="120"/>
      <c r="BF59" s="119"/>
      <c r="BG59" s="120"/>
      <c r="BH59" s="119"/>
      <c r="BI59" s="120"/>
      <c r="BJ59" s="119"/>
      <c r="BK59" s="120"/>
      <c r="BL59" s="119"/>
      <c r="BM59" s="120"/>
      <c r="BN59" s="119"/>
      <c r="BO59" s="120"/>
      <c r="BP59" s="119"/>
      <c r="BQ59" s="120"/>
      <c r="BR59" s="119"/>
      <c r="BS59" s="120"/>
      <c r="BT59" s="119"/>
      <c r="BU59" s="120"/>
      <c r="BV59" s="119"/>
      <c r="BW59" s="120"/>
      <c r="BX59" s="119"/>
      <c r="BY59" s="120"/>
      <c r="BZ59" s="119"/>
      <c r="CA59" s="120"/>
      <c r="CB59" s="119"/>
      <c r="CC59" s="120"/>
      <c r="CD59" s="119"/>
      <c r="CE59" s="120"/>
      <c r="CF59" s="119"/>
      <c r="CG59" s="120"/>
      <c r="CH59" s="119"/>
      <c r="CI59" s="120"/>
      <c r="CJ59" s="119"/>
      <c r="CK59" s="120"/>
      <c r="CL59" s="119"/>
      <c r="CM59" s="120"/>
      <c r="CN59" s="119"/>
      <c r="CO59" s="120"/>
      <c r="CP59" s="119"/>
      <c r="CQ59" s="120"/>
      <c r="CR59" s="119"/>
      <c r="CS59" s="120"/>
      <c r="CT59" s="119"/>
      <c r="CU59" s="120"/>
      <c r="CV59" s="119"/>
      <c r="CW59" s="120"/>
      <c r="CX59" s="119"/>
      <c r="CY59" s="120"/>
      <c r="CZ59" s="119"/>
      <c r="DA59" s="120"/>
      <c r="DB59" s="119"/>
      <c r="DC59" s="120"/>
      <c r="DD59" s="119"/>
      <c r="DE59" s="120"/>
      <c r="DF59" s="119"/>
      <c r="DG59" s="120"/>
      <c r="DH59" s="119"/>
      <c r="DI59" s="120"/>
      <c r="DJ59" s="119"/>
      <c r="DK59" s="120"/>
      <c r="DL59" s="119"/>
      <c r="DM59" s="120"/>
      <c r="DN59" s="119"/>
      <c r="DO59" s="120"/>
      <c r="DP59" s="119"/>
      <c r="DQ59" s="120"/>
      <c r="DR59" s="119"/>
      <c r="DS59" s="120"/>
      <c r="DT59" s="119"/>
      <c r="DU59" s="120"/>
      <c r="DV59" s="119"/>
      <c r="DW59" s="120"/>
    </row>
    <row r="60" spans="2:127" s="76" customFormat="1" ht="33.75" customHeight="1" outlineLevel="2" x14ac:dyDescent="0.2">
      <c r="B60" s="136"/>
      <c r="C60" s="133"/>
      <c r="D60" s="129"/>
      <c r="E60" s="134"/>
      <c r="F60" s="118" t="str">
        <f>IFERROR(COUNT(I60,K60,M60,O60,Q60,S60,U60,W60,Y60,AA60,AC60,AE60,AG60,AI60,AK60,AM60,AO60,AQ60,AS60,AU60,AW60,AY60,BA60,BC60,BE60,BG60,BI60,BK60,BM60,BO60,BQ60,BS60,BU60,BW60,BY60,CA60,CC60,CE60,CG60,CI60,CK60,CM60,CO60,CQ60,CS60,CU60,CW60,CY60,DA60,DC60,DE60,DG60,DI60,DK60,DM60,DO60,DQ60,DS60,DU60,DW60,#REF!,#REF!)/COUNT(H60,J60,L60,N60,P60,R60,T60,V60,X60,Z60,AB60,AD60,AF60,AH60,AJ60,AL60,AN60,AP60,AR60,AT60,AV60,AX60,AZ60,BB60,BD60,BF60,BH60,BJ60,BL60,BN60,BP60,BR60,BT60,BV60,BX60,BZ60,CB60,CD60,CF60,CH60,CJ60,CL60,CN60,CP60,CR60,CT60,CV60,CX60,CZ60,DB60,DD60,DF60,DH60,DJ60,DL60,DN60,DP60,DR60,DT60,DV60,#REF!,#REF!,#REF!,#REF!),"")</f>
        <v/>
      </c>
      <c r="G60" s="134"/>
      <c r="H60" s="119"/>
      <c r="I60" s="120"/>
      <c r="J60" s="119"/>
      <c r="K60" s="120"/>
      <c r="L60" s="119"/>
      <c r="M60" s="120"/>
      <c r="N60" s="119"/>
      <c r="O60" s="120"/>
      <c r="P60" s="119"/>
      <c r="Q60" s="120"/>
      <c r="R60" s="119"/>
      <c r="S60" s="120"/>
      <c r="T60" s="119"/>
      <c r="U60" s="120"/>
      <c r="V60" s="119"/>
      <c r="W60" s="120"/>
      <c r="X60" s="119"/>
      <c r="Y60" s="120"/>
      <c r="Z60" s="119"/>
      <c r="AA60" s="120"/>
      <c r="AB60" s="119"/>
      <c r="AC60" s="120"/>
      <c r="AD60" s="119"/>
      <c r="AE60" s="120"/>
      <c r="AF60" s="119"/>
      <c r="AG60" s="120"/>
      <c r="AH60" s="119"/>
      <c r="AI60" s="120"/>
      <c r="AJ60" s="77"/>
      <c r="AK60" s="120"/>
      <c r="AL60" s="119"/>
      <c r="AM60" s="120"/>
      <c r="AN60" s="119"/>
      <c r="AO60" s="120"/>
      <c r="AP60" s="119"/>
      <c r="AQ60" s="120"/>
      <c r="AR60" s="119"/>
      <c r="AS60" s="120"/>
      <c r="AT60" s="119"/>
      <c r="AU60" s="120"/>
      <c r="AV60" s="119"/>
      <c r="AW60" s="120"/>
      <c r="AX60" s="119"/>
      <c r="AY60" s="120"/>
      <c r="AZ60" s="119"/>
      <c r="BA60" s="120"/>
      <c r="BB60" s="119"/>
      <c r="BC60" s="120"/>
      <c r="BD60" s="119"/>
      <c r="BE60" s="120"/>
      <c r="BF60" s="119"/>
      <c r="BG60" s="120"/>
      <c r="BH60" s="119"/>
      <c r="BI60" s="120"/>
      <c r="BJ60" s="119"/>
      <c r="BK60" s="120"/>
      <c r="BL60" s="119"/>
      <c r="BM60" s="120"/>
      <c r="BN60" s="119"/>
      <c r="BO60" s="120"/>
      <c r="BP60" s="119"/>
      <c r="BQ60" s="120"/>
      <c r="BR60" s="119"/>
      <c r="BS60" s="120"/>
      <c r="BT60" s="119"/>
      <c r="BU60" s="120"/>
      <c r="BV60" s="119"/>
      <c r="BW60" s="120"/>
      <c r="BX60" s="119"/>
      <c r="BY60" s="120"/>
      <c r="BZ60" s="119"/>
      <c r="CA60" s="120"/>
      <c r="CB60" s="119"/>
      <c r="CC60" s="120"/>
      <c r="CD60" s="119"/>
      <c r="CE60" s="120"/>
      <c r="CF60" s="119"/>
      <c r="CG60" s="120"/>
      <c r="CH60" s="119"/>
      <c r="CI60" s="120"/>
      <c r="CJ60" s="119"/>
      <c r="CK60" s="120"/>
      <c r="CL60" s="119"/>
      <c r="CM60" s="120"/>
      <c r="CN60" s="119"/>
      <c r="CO60" s="120"/>
      <c r="CP60" s="119"/>
      <c r="CQ60" s="120"/>
      <c r="CR60" s="119"/>
      <c r="CS60" s="120"/>
      <c r="CT60" s="119"/>
      <c r="CU60" s="120"/>
      <c r="CV60" s="119"/>
      <c r="CW60" s="120"/>
      <c r="CX60" s="119"/>
      <c r="CY60" s="120"/>
      <c r="CZ60" s="119"/>
      <c r="DA60" s="120"/>
      <c r="DB60" s="119"/>
      <c r="DC60" s="120"/>
      <c r="DD60" s="119"/>
      <c r="DE60" s="120"/>
      <c r="DF60" s="119"/>
      <c r="DG60" s="120"/>
      <c r="DH60" s="119"/>
      <c r="DI60" s="120"/>
      <c r="DJ60" s="119"/>
      <c r="DK60" s="120"/>
      <c r="DL60" s="119"/>
      <c r="DM60" s="120"/>
      <c r="DN60" s="119"/>
      <c r="DO60" s="120"/>
      <c r="DP60" s="119"/>
      <c r="DQ60" s="120"/>
      <c r="DR60" s="119"/>
      <c r="DS60" s="120"/>
      <c r="DT60" s="119"/>
      <c r="DU60" s="120"/>
      <c r="DV60" s="119"/>
      <c r="DW60" s="120"/>
    </row>
    <row r="61" spans="2:127" s="76" customFormat="1" ht="33.75" customHeight="1" outlineLevel="2" x14ac:dyDescent="0.2">
      <c r="B61" s="136"/>
      <c r="C61" s="133"/>
      <c r="D61" s="129"/>
      <c r="E61" s="134"/>
      <c r="F61" s="118" t="str">
        <f>IFERROR(COUNT(I61,K61,M61,O61,Q61,S61,U61,W61,Y61,AA61,AC61,AE61,AG61,AI61,AK61,AM61,AO61,AQ61,AS61,AU61,AW61,AY61,BA61,BC61,BE61,BG61,BI61,BK61,BM61,BO61,BQ61,BS61,BU61,BW61,BY61,CA61,CC61,CE61,CG61,CI61,CK61,CM61,CO61,CQ61,CS61,CU61,CW61,CY61,DA61,DC61,DE61,DG61,DI61,DK61,DM61,DO61,DQ61,DS61,DU61,DW61,#REF!,#REF!)/COUNT(H61,J61,L61,N61,P61,R61,T61,V61,X61,Z61,AB61,AD61,AF61,AH61,AJ61,AL61,AN61,AP61,AR61,AT61,AV61,AX61,AZ61,BB61,BD61,BF61,BH61,BJ61,BL61,BN61,BP61,BR61,BT61,BV61,BX61,BZ61,CB61,CD61,CF61,CH61,CJ61,CL61,CN61,CP61,CR61,CT61,CV61,CX61,CZ61,DB61,DD61,DF61,DH61,DJ61,DL61,DN61,DP61,DR61,DT61,DV61,#REF!,#REF!,#REF!,#REF!),"")</f>
        <v/>
      </c>
      <c r="G61" s="134"/>
      <c r="H61" s="119"/>
      <c r="I61" s="120"/>
      <c r="J61" s="119"/>
      <c r="K61" s="120"/>
      <c r="L61" s="119"/>
      <c r="M61" s="120"/>
      <c r="N61" s="119"/>
      <c r="O61" s="120"/>
      <c r="P61" s="119"/>
      <c r="Q61" s="120"/>
      <c r="R61" s="119"/>
      <c r="S61" s="120"/>
      <c r="T61" s="119"/>
      <c r="U61" s="120"/>
      <c r="V61" s="119"/>
      <c r="W61" s="120"/>
      <c r="X61" s="119"/>
      <c r="Y61" s="120"/>
      <c r="Z61" s="119"/>
      <c r="AA61" s="120"/>
      <c r="AB61" s="119"/>
      <c r="AC61" s="120"/>
      <c r="AD61" s="119"/>
      <c r="AE61" s="120"/>
      <c r="AF61" s="119"/>
      <c r="AG61" s="120"/>
      <c r="AH61" s="119"/>
      <c r="AI61" s="120"/>
      <c r="AJ61" s="77"/>
      <c r="AK61" s="120"/>
      <c r="AL61" s="119"/>
      <c r="AM61" s="120"/>
      <c r="AN61" s="119"/>
      <c r="AO61" s="120"/>
      <c r="AP61" s="119"/>
      <c r="AQ61" s="120"/>
      <c r="AR61" s="119"/>
      <c r="AS61" s="120"/>
      <c r="AT61" s="119"/>
      <c r="AU61" s="120"/>
      <c r="AV61" s="119"/>
      <c r="AW61" s="120"/>
      <c r="AX61" s="119"/>
      <c r="AY61" s="120"/>
      <c r="AZ61" s="119"/>
      <c r="BA61" s="120"/>
      <c r="BB61" s="119"/>
      <c r="BC61" s="120"/>
      <c r="BD61" s="119"/>
      <c r="BE61" s="120"/>
      <c r="BF61" s="119"/>
      <c r="BG61" s="120"/>
      <c r="BH61" s="119"/>
      <c r="BI61" s="120"/>
      <c r="BJ61" s="119"/>
      <c r="BK61" s="120"/>
      <c r="BL61" s="119"/>
      <c r="BM61" s="120"/>
      <c r="BN61" s="119"/>
      <c r="BO61" s="120"/>
      <c r="BP61" s="119"/>
      <c r="BQ61" s="120"/>
      <c r="BR61" s="119"/>
      <c r="BS61" s="120"/>
      <c r="BT61" s="119"/>
      <c r="BU61" s="120"/>
      <c r="BV61" s="119"/>
      <c r="BW61" s="120"/>
      <c r="BX61" s="119"/>
      <c r="BY61" s="120"/>
      <c r="BZ61" s="119"/>
      <c r="CA61" s="120"/>
      <c r="CB61" s="119"/>
      <c r="CC61" s="120"/>
      <c r="CD61" s="119"/>
      <c r="CE61" s="120"/>
      <c r="CF61" s="119"/>
      <c r="CG61" s="120"/>
      <c r="CH61" s="119"/>
      <c r="CI61" s="120"/>
      <c r="CJ61" s="119"/>
      <c r="CK61" s="120"/>
      <c r="CL61" s="119"/>
      <c r="CM61" s="120"/>
      <c r="CN61" s="119"/>
      <c r="CO61" s="120"/>
      <c r="CP61" s="119"/>
      <c r="CQ61" s="120"/>
      <c r="CR61" s="119"/>
      <c r="CS61" s="120"/>
      <c r="CT61" s="119"/>
      <c r="CU61" s="120"/>
      <c r="CV61" s="119"/>
      <c r="CW61" s="120"/>
      <c r="CX61" s="119"/>
      <c r="CY61" s="120"/>
      <c r="CZ61" s="119"/>
      <c r="DA61" s="120"/>
      <c r="DB61" s="119"/>
      <c r="DC61" s="120"/>
      <c r="DD61" s="119"/>
      <c r="DE61" s="120"/>
      <c r="DF61" s="119"/>
      <c r="DG61" s="120"/>
      <c r="DH61" s="119"/>
      <c r="DI61" s="120"/>
      <c r="DJ61" s="119"/>
      <c r="DK61" s="120"/>
      <c r="DL61" s="119"/>
      <c r="DM61" s="120"/>
      <c r="DN61" s="119"/>
      <c r="DO61" s="120"/>
      <c r="DP61" s="119"/>
      <c r="DQ61" s="120"/>
      <c r="DR61" s="119"/>
      <c r="DS61" s="120"/>
      <c r="DT61" s="119"/>
      <c r="DU61" s="120"/>
      <c r="DV61" s="119"/>
      <c r="DW61" s="120"/>
    </row>
    <row r="62" spans="2:127" s="76" customFormat="1" ht="33.75" customHeight="1" outlineLevel="2" x14ac:dyDescent="0.2">
      <c r="B62" s="136"/>
      <c r="C62" s="133"/>
      <c r="D62" s="129"/>
      <c r="E62" s="134"/>
      <c r="F62" s="118" t="str">
        <f>IFERROR(COUNT(I62,K62,M62,O62,Q62,S62,U62,W62,Y62,AA62,AC62,AE62,AG62,AI62,AK62,AM62,AO62,AQ62,AS62,AU62,AW62,AY62,BA62,BC62,BE62,BG62,BI62,BK62,BM62,BO62,BQ62,BS62,BU62,BW62,BY62,CA62,CC62,CE62,CG62,CI62,CK62,CM62,CO62,CQ62,CS62,CU62,CW62,CY62,DA62,DC62,DE62,DG62,DI62,DK62,DM62,DO62,DQ62,DS62,DU62,DW62,#REF!,#REF!)/COUNT(H62,J62,L62,N62,P62,R62,T62,V62,X62,Z62,AB62,AD62,AF62,AH62,AJ62,AL62,AN62,AP62,AR62,AT62,AV62,AX62,AZ62,BB62,BD62,BF62,BH62,BJ62,BL62,BN62,BP62,BR62,BT62,BV62,BX62,BZ62,CB62,CD62,CF62,CH62,CJ62,CL62,CN62,CP62,CR62,CT62,CV62,CX62,CZ62,DB62,DD62,DF62,DH62,DJ62,DL62,DN62,DP62,DR62,DT62,DV62,#REF!,#REF!,#REF!,#REF!),"")</f>
        <v/>
      </c>
      <c r="G62" s="134"/>
      <c r="H62" s="119"/>
      <c r="I62" s="120"/>
      <c r="J62" s="119"/>
      <c r="K62" s="120"/>
      <c r="L62" s="119"/>
      <c r="M62" s="120"/>
      <c r="N62" s="119"/>
      <c r="O62" s="120"/>
      <c r="P62" s="119"/>
      <c r="Q62" s="120"/>
      <c r="R62" s="119"/>
      <c r="S62" s="120"/>
      <c r="T62" s="119"/>
      <c r="U62" s="120"/>
      <c r="V62" s="119"/>
      <c r="W62" s="120"/>
      <c r="X62" s="119"/>
      <c r="Y62" s="120"/>
      <c r="Z62" s="119"/>
      <c r="AA62" s="120"/>
      <c r="AB62" s="119"/>
      <c r="AC62" s="120"/>
      <c r="AD62" s="119"/>
      <c r="AE62" s="120"/>
      <c r="AF62" s="119"/>
      <c r="AG62" s="120"/>
      <c r="AH62" s="119"/>
      <c r="AI62" s="120"/>
      <c r="AJ62" s="77"/>
      <c r="AK62" s="120"/>
      <c r="AL62" s="119"/>
      <c r="AM62" s="120"/>
      <c r="AN62" s="119"/>
      <c r="AO62" s="120"/>
      <c r="AP62" s="119"/>
      <c r="AQ62" s="120"/>
      <c r="AR62" s="119"/>
      <c r="AS62" s="120"/>
      <c r="AT62" s="119"/>
      <c r="AU62" s="120"/>
      <c r="AV62" s="119"/>
      <c r="AW62" s="120"/>
      <c r="AX62" s="119"/>
      <c r="AY62" s="120"/>
      <c r="AZ62" s="119"/>
      <c r="BA62" s="120"/>
      <c r="BB62" s="119"/>
      <c r="BC62" s="120"/>
      <c r="BD62" s="119"/>
      <c r="BE62" s="120"/>
      <c r="BF62" s="119"/>
      <c r="BG62" s="120"/>
      <c r="BH62" s="119"/>
      <c r="BI62" s="120"/>
      <c r="BJ62" s="119"/>
      <c r="BK62" s="120"/>
      <c r="BL62" s="119"/>
      <c r="BM62" s="120"/>
      <c r="BN62" s="119"/>
      <c r="BO62" s="120"/>
      <c r="BP62" s="119"/>
      <c r="BQ62" s="120"/>
      <c r="BR62" s="119"/>
      <c r="BS62" s="120"/>
      <c r="BT62" s="119"/>
      <c r="BU62" s="120"/>
      <c r="BV62" s="119"/>
      <c r="BW62" s="120"/>
      <c r="BX62" s="119"/>
      <c r="BY62" s="120"/>
      <c r="BZ62" s="119"/>
      <c r="CA62" s="120"/>
      <c r="CB62" s="119"/>
      <c r="CC62" s="120"/>
      <c r="CD62" s="119"/>
      <c r="CE62" s="120"/>
      <c r="CF62" s="119"/>
      <c r="CG62" s="120"/>
      <c r="CH62" s="119"/>
      <c r="CI62" s="120"/>
      <c r="CJ62" s="119"/>
      <c r="CK62" s="120"/>
      <c r="CL62" s="119"/>
      <c r="CM62" s="120"/>
      <c r="CN62" s="119"/>
      <c r="CO62" s="120"/>
      <c r="CP62" s="119"/>
      <c r="CQ62" s="120"/>
      <c r="CR62" s="119"/>
      <c r="CS62" s="120"/>
      <c r="CT62" s="119"/>
      <c r="CU62" s="120"/>
      <c r="CV62" s="119"/>
      <c r="CW62" s="120"/>
      <c r="CX62" s="119"/>
      <c r="CY62" s="120"/>
      <c r="CZ62" s="119"/>
      <c r="DA62" s="120"/>
      <c r="DB62" s="119"/>
      <c r="DC62" s="120"/>
      <c r="DD62" s="119"/>
      <c r="DE62" s="120"/>
      <c r="DF62" s="119"/>
      <c r="DG62" s="120"/>
      <c r="DH62" s="119"/>
      <c r="DI62" s="120"/>
      <c r="DJ62" s="119"/>
      <c r="DK62" s="120"/>
      <c r="DL62" s="119"/>
      <c r="DM62" s="120"/>
      <c r="DN62" s="119"/>
      <c r="DO62" s="120"/>
      <c r="DP62" s="119"/>
      <c r="DQ62" s="120"/>
      <c r="DR62" s="119"/>
      <c r="DS62" s="120"/>
      <c r="DT62" s="119"/>
      <c r="DU62" s="120"/>
      <c r="DV62" s="119"/>
      <c r="DW62" s="120"/>
    </row>
    <row r="63" spans="2:127" s="76" customFormat="1" ht="33.75" customHeight="1" outlineLevel="2" x14ac:dyDescent="0.2">
      <c r="B63" s="136"/>
      <c r="C63" s="133"/>
      <c r="D63" s="129"/>
      <c r="E63" s="134"/>
      <c r="F63" s="118" t="str">
        <f>IFERROR(COUNT(I63,K63,M63,O63,Q63,S63,U63,W63,Y63,AA63,AC63,AE63,AG63,AI63,AK63,AM63,AO63,AQ63,AS63,AU63,AW63,AY63,BA63,BC63,BE63,BG63,BI63,BK63,BM63,BO63,BQ63,BS63,BU63,BW63,BY63,CA63,CC63,CE63,CG63,CI63,CK63,CM63,CO63,CQ63,CS63,CU63,CW63,CY63,DA63,DC63,DE63,DG63,DI63,DK63,DM63,DO63,DQ63,DS63,DU63,DW63,#REF!,#REF!)/COUNT(H63,J63,L63,N63,P63,R63,T63,V63,X63,Z63,AB63,AD63,AF63,AH63,AJ63,AL63,AN63,AP63,AR63,AT63,AV63,AX63,AZ63,BB63,BD63,BF63,BH63,BJ63,BL63,BN63,BP63,BR63,BT63,BV63,BX63,BZ63,CB63,CD63,CF63,CH63,CJ63,CL63,CN63,CP63,CR63,CT63,CV63,CX63,CZ63,DB63,DD63,DF63,DH63,DJ63,DL63,DN63,DP63,DR63,DT63,DV63,#REF!,#REF!,#REF!,#REF!),"")</f>
        <v/>
      </c>
      <c r="G63" s="134"/>
      <c r="H63" s="119"/>
      <c r="I63" s="120"/>
      <c r="J63" s="119"/>
      <c r="K63" s="120"/>
      <c r="L63" s="119"/>
      <c r="M63" s="120"/>
      <c r="N63" s="119"/>
      <c r="O63" s="120"/>
      <c r="P63" s="119"/>
      <c r="Q63" s="120"/>
      <c r="R63" s="119"/>
      <c r="S63" s="120"/>
      <c r="T63" s="119"/>
      <c r="U63" s="120"/>
      <c r="V63" s="119"/>
      <c r="W63" s="120"/>
      <c r="X63" s="119"/>
      <c r="Y63" s="120"/>
      <c r="Z63" s="119"/>
      <c r="AA63" s="120"/>
      <c r="AB63" s="119"/>
      <c r="AC63" s="120"/>
      <c r="AD63" s="119"/>
      <c r="AE63" s="120"/>
      <c r="AF63" s="119"/>
      <c r="AG63" s="120"/>
      <c r="AH63" s="119"/>
      <c r="AI63" s="120"/>
      <c r="AJ63" s="77"/>
      <c r="AK63" s="120"/>
      <c r="AL63" s="119"/>
      <c r="AM63" s="120"/>
      <c r="AN63" s="119"/>
      <c r="AO63" s="120"/>
      <c r="AP63" s="119"/>
      <c r="AQ63" s="120"/>
      <c r="AR63" s="119"/>
      <c r="AS63" s="120"/>
      <c r="AT63" s="119"/>
      <c r="AU63" s="120"/>
      <c r="AV63" s="119"/>
      <c r="AW63" s="120"/>
      <c r="AX63" s="119"/>
      <c r="AY63" s="120"/>
      <c r="AZ63" s="119"/>
      <c r="BA63" s="120"/>
      <c r="BB63" s="119"/>
      <c r="BC63" s="120"/>
      <c r="BD63" s="119"/>
      <c r="BE63" s="120"/>
      <c r="BF63" s="119"/>
      <c r="BG63" s="120"/>
      <c r="BH63" s="119"/>
      <c r="BI63" s="120"/>
      <c r="BJ63" s="119"/>
      <c r="BK63" s="120"/>
      <c r="BL63" s="119"/>
      <c r="BM63" s="120"/>
      <c r="BN63" s="119"/>
      <c r="BO63" s="120"/>
      <c r="BP63" s="119"/>
      <c r="BQ63" s="120"/>
      <c r="BR63" s="119"/>
      <c r="BS63" s="120"/>
      <c r="BT63" s="119"/>
      <c r="BU63" s="120"/>
      <c r="BV63" s="119"/>
      <c r="BW63" s="120"/>
      <c r="BX63" s="119"/>
      <c r="BY63" s="120"/>
      <c r="BZ63" s="119"/>
      <c r="CA63" s="120"/>
      <c r="CB63" s="119"/>
      <c r="CC63" s="120"/>
      <c r="CD63" s="119"/>
      <c r="CE63" s="120"/>
      <c r="CF63" s="119"/>
      <c r="CG63" s="120"/>
      <c r="CH63" s="119"/>
      <c r="CI63" s="120"/>
      <c r="CJ63" s="119"/>
      <c r="CK63" s="120"/>
      <c r="CL63" s="119"/>
      <c r="CM63" s="120"/>
      <c r="CN63" s="119"/>
      <c r="CO63" s="120"/>
      <c r="CP63" s="119"/>
      <c r="CQ63" s="120"/>
      <c r="CR63" s="119"/>
      <c r="CS63" s="120"/>
      <c r="CT63" s="119"/>
      <c r="CU63" s="120"/>
      <c r="CV63" s="119"/>
      <c r="CW63" s="120"/>
      <c r="CX63" s="119"/>
      <c r="CY63" s="120"/>
      <c r="CZ63" s="119"/>
      <c r="DA63" s="120"/>
      <c r="DB63" s="119"/>
      <c r="DC63" s="120"/>
      <c r="DD63" s="119"/>
      <c r="DE63" s="120"/>
      <c r="DF63" s="119"/>
      <c r="DG63" s="120"/>
      <c r="DH63" s="119"/>
      <c r="DI63" s="120"/>
      <c r="DJ63" s="119"/>
      <c r="DK63" s="120"/>
      <c r="DL63" s="119"/>
      <c r="DM63" s="120"/>
      <c r="DN63" s="119"/>
      <c r="DO63" s="120"/>
      <c r="DP63" s="119"/>
      <c r="DQ63" s="120"/>
      <c r="DR63" s="119"/>
      <c r="DS63" s="120"/>
      <c r="DT63" s="119"/>
      <c r="DU63" s="120"/>
      <c r="DV63" s="119"/>
      <c r="DW63" s="120"/>
    </row>
    <row r="64" spans="2:127" s="76" customFormat="1" ht="33.75" customHeight="1" outlineLevel="2" x14ac:dyDescent="0.2">
      <c r="B64" s="136"/>
      <c r="C64" s="133"/>
      <c r="D64" s="129"/>
      <c r="E64" s="134"/>
      <c r="F64" s="118" t="str">
        <f>IFERROR(COUNT(I64,K64,M64,O64,Q64,S64,U64,W64,Y64,AA64,AC64,AE64,AG64,AI64,AK64,AM64,AO64,AQ64,AS64,AU64,AW64,AY64,BA64,BC64,BE64,BG64,BI64,BK64,BM64,BO64,BQ64,BS64,BU64,BW64,BY64,CA64,CC64,CE64,CG64,CI64,CK64,CM64,CO64,CQ64,CS64,CU64,CW64,CY64,DA64,DC64,DE64,DG64,DI64,DK64,DM64,DO64,DQ64,DS64,DU64,DW64,#REF!,#REF!)/COUNT(H64,J64,L64,N64,P64,R64,T64,V64,X64,Z64,AB64,AD64,AF64,AH64,AJ64,AL64,AN64,AP64,AR64,AT64,AV64,AX64,AZ64,BB64,BD64,BF64,BH64,BJ64,BL64,BN64,BP64,BR64,BT64,BV64,BX64,BZ64,CB64,CD64,CF64,CH64,CJ64,CL64,CN64,CP64,CR64,CT64,CV64,CX64,CZ64,DB64,DD64,DF64,DH64,DJ64,DL64,DN64,DP64,DR64,DT64,DV64,#REF!,#REF!,#REF!,#REF!),"")</f>
        <v/>
      </c>
      <c r="G64" s="134"/>
      <c r="H64" s="119"/>
      <c r="I64" s="120"/>
      <c r="J64" s="119"/>
      <c r="K64" s="120"/>
      <c r="L64" s="119"/>
      <c r="M64" s="120"/>
      <c r="N64" s="119"/>
      <c r="O64" s="120"/>
      <c r="P64" s="119"/>
      <c r="Q64" s="120"/>
      <c r="R64" s="119"/>
      <c r="S64" s="120"/>
      <c r="T64" s="119"/>
      <c r="U64" s="120"/>
      <c r="V64" s="119"/>
      <c r="W64" s="120"/>
      <c r="X64" s="119"/>
      <c r="Y64" s="120"/>
      <c r="Z64" s="119"/>
      <c r="AA64" s="120"/>
      <c r="AB64" s="119"/>
      <c r="AC64" s="120"/>
      <c r="AD64" s="119"/>
      <c r="AE64" s="120"/>
      <c r="AF64" s="119"/>
      <c r="AG64" s="120"/>
      <c r="AH64" s="119"/>
      <c r="AI64" s="120"/>
      <c r="AJ64" s="77"/>
      <c r="AK64" s="120"/>
      <c r="AL64" s="119"/>
      <c r="AM64" s="120"/>
      <c r="AN64" s="119"/>
      <c r="AO64" s="120"/>
      <c r="AP64" s="119"/>
      <c r="AQ64" s="120"/>
      <c r="AR64" s="119"/>
      <c r="AS64" s="120"/>
      <c r="AT64" s="119"/>
      <c r="AU64" s="120"/>
      <c r="AV64" s="119"/>
      <c r="AW64" s="120"/>
      <c r="AX64" s="119"/>
      <c r="AY64" s="120"/>
      <c r="AZ64" s="119"/>
      <c r="BA64" s="120"/>
      <c r="BB64" s="119"/>
      <c r="BC64" s="120"/>
      <c r="BD64" s="119"/>
      <c r="BE64" s="120"/>
      <c r="BF64" s="119"/>
      <c r="BG64" s="120"/>
      <c r="BH64" s="119"/>
      <c r="BI64" s="120"/>
      <c r="BJ64" s="119"/>
      <c r="BK64" s="120"/>
      <c r="BL64" s="119"/>
      <c r="BM64" s="120"/>
      <c r="BN64" s="119"/>
      <c r="BO64" s="120"/>
      <c r="BP64" s="119"/>
      <c r="BQ64" s="120"/>
      <c r="BR64" s="119"/>
      <c r="BS64" s="120"/>
      <c r="BT64" s="119"/>
      <c r="BU64" s="120"/>
      <c r="BV64" s="119"/>
      <c r="BW64" s="120"/>
      <c r="BX64" s="119"/>
      <c r="BY64" s="120"/>
      <c r="BZ64" s="119"/>
      <c r="CA64" s="120"/>
      <c r="CB64" s="119"/>
      <c r="CC64" s="120"/>
      <c r="CD64" s="119"/>
      <c r="CE64" s="120"/>
      <c r="CF64" s="119"/>
      <c r="CG64" s="120"/>
      <c r="CH64" s="119"/>
      <c r="CI64" s="120"/>
      <c r="CJ64" s="119"/>
      <c r="CK64" s="120"/>
      <c r="CL64" s="119"/>
      <c r="CM64" s="120"/>
      <c r="CN64" s="119"/>
      <c r="CO64" s="120"/>
      <c r="CP64" s="119"/>
      <c r="CQ64" s="120"/>
      <c r="CR64" s="119"/>
      <c r="CS64" s="120"/>
      <c r="CT64" s="119"/>
      <c r="CU64" s="120"/>
      <c r="CV64" s="119"/>
      <c r="CW64" s="120"/>
      <c r="CX64" s="119"/>
      <c r="CY64" s="120"/>
      <c r="CZ64" s="119"/>
      <c r="DA64" s="120"/>
      <c r="DB64" s="119"/>
      <c r="DC64" s="120"/>
      <c r="DD64" s="119"/>
      <c r="DE64" s="120"/>
      <c r="DF64" s="119"/>
      <c r="DG64" s="120"/>
      <c r="DH64" s="119"/>
      <c r="DI64" s="120"/>
      <c r="DJ64" s="119"/>
      <c r="DK64" s="120"/>
      <c r="DL64" s="119"/>
      <c r="DM64" s="120"/>
      <c r="DN64" s="119"/>
      <c r="DO64" s="120"/>
      <c r="DP64" s="119"/>
      <c r="DQ64" s="120"/>
      <c r="DR64" s="119"/>
      <c r="DS64" s="120"/>
      <c r="DT64" s="119"/>
      <c r="DU64" s="120"/>
      <c r="DV64" s="119"/>
      <c r="DW64" s="120"/>
    </row>
    <row r="65" spans="2:127" s="76" customFormat="1" ht="33.75" customHeight="1" outlineLevel="2" x14ac:dyDescent="0.2">
      <c r="B65" s="136"/>
      <c r="C65" s="133"/>
      <c r="D65" s="129"/>
      <c r="E65" s="134"/>
      <c r="F65" s="118" t="str">
        <f>IFERROR(COUNT(I65,K65,M65,O65,Q65,S65,U65,W65,Y65,AA65,AC65,AE65,AG65,AI65,AK65,AM65,AO65,AQ65,AS65,AU65,AW65,AY65,BA65,BC65,BE65,BG65,BI65,BK65,BM65,BO65,BQ65,BS65,BU65,BW65,BY65,CA65,CC65,CE65,CG65,CI65,CK65,CM65,CO65,CQ65,CS65,CU65,CW65,CY65,DA65,DC65,DE65,DG65,DI65,DK65,DM65,DO65,DQ65,DS65,DU65,DW65,#REF!,#REF!)/COUNT(H65,J65,L65,N65,P65,R65,T65,V65,X65,Z65,AB65,AD65,AF65,AH65,AJ65,AL65,AN65,AP65,AR65,AT65,AV65,AX65,AZ65,BB65,BD65,BF65,BH65,BJ65,BL65,BN65,BP65,BR65,BT65,BV65,BX65,BZ65,CB65,CD65,CF65,CH65,CJ65,CL65,CN65,CP65,CR65,CT65,CV65,CX65,CZ65,DB65,DD65,DF65,DH65,DJ65,DL65,DN65,DP65,DR65,DT65,DV65,#REF!,#REF!,#REF!,#REF!),"")</f>
        <v/>
      </c>
      <c r="G65" s="134"/>
      <c r="H65" s="119"/>
      <c r="I65" s="120"/>
      <c r="J65" s="119"/>
      <c r="K65" s="120"/>
      <c r="L65" s="119"/>
      <c r="M65" s="120"/>
      <c r="N65" s="119"/>
      <c r="O65" s="120"/>
      <c r="P65" s="119"/>
      <c r="Q65" s="120"/>
      <c r="R65" s="119"/>
      <c r="S65" s="120"/>
      <c r="T65" s="119"/>
      <c r="U65" s="120"/>
      <c r="V65" s="119"/>
      <c r="W65" s="120"/>
      <c r="X65" s="119"/>
      <c r="Y65" s="120"/>
      <c r="Z65" s="119"/>
      <c r="AA65" s="120"/>
      <c r="AB65" s="119"/>
      <c r="AC65" s="120"/>
      <c r="AD65" s="119"/>
      <c r="AE65" s="120"/>
      <c r="AF65" s="119"/>
      <c r="AG65" s="120"/>
      <c r="AH65" s="119"/>
      <c r="AI65" s="120"/>
      <c r="AJ65" s="77"/>
      <c r="AK65" s="120"/>
      <c r="AL65" s="119"/>
      <c r="AM65" s="120"/>
      <c r="AN65" s="119"/>
      <c r="AO65" s="120"/>
      <c r="AP65" s="119"/>
      <c r="AQ65" s="120"/>
      <c r="AR65" s="119"/>
      <c r="AS65" s="120"/>
      <c r="AT65" s="119"/>
      <c r="AU65" s="120"/>
      <c r="AV65" s="119"/>
      <c r="AW65" s="120"/>
      <c r="AX65" s="119"/>
      <c r="AY65" s="120"/>
      <c r="AZ65" s="119"/>
      <c r="BA65" s="120"/>
      <c r="BB65" s="119"/>
      <c r="BC65" s="120"/>
      <c r="BD65" s="119"/>
      <c r="BE65" s="120"/>
      <c r="BF65" s="119"/>
      <c r="BG65" s="120"/>
      <c r="BH65" s="119"/>
      <c r="BI65" s="120"/>
      <c r="BJ65" s="119"/>
      <c r="BK65" s="120"/>
      <c r="BL65" s="119"/>
      <c r="BM65" s="120"/>
      <c r="BN65" s="119"/>
      <c r="BO65" s="120"/>
      <c r="BP65" s="119"/>
      <c r="BQ65" s="120"/>
      <c r="BR65" s="119"/>
      <c r="BS65" s="120"/>
      <c r="BT65" s="119"/>
      <c r="BU65" s="120"/>
      <c r="BV65" s="119"/>
      <c r="BW65" s="120"/>
      <c r="BX65" s="119"/>
      <c r="BY65" s="120"/>
      <c r="BZ65" s="119"/>
      <c r="CA65" s="120"/>
      <c r="CB65" s="119"/>
      <c r="CC65" s="120"/>
      <c r="CD65" s="119"/>
      <c r="CE65" s="120"/>
      <c r="CF65" s="119"/>
      <c r="CG65" s="120"/>
      <c r="CH65" s="119"/>
      <c r="CI65" s="120"/>
      <c r="CJ65" s="119"/>
      <c r="CK65" s="120"/>
      <c r="CL65" s="119"/>
      <c r="CM65" s="120"/>
      <c r="CN65" s="119"/>
      <c r="CO65" s="120"/>
      <c r="CP65" s="119"/>
      <c r="CQ65" s="120"/>
      <c r="CR65" s="119"/>
      <c r="CS65" s="120"/>
      <c r="CT65" s="119"/>
      <c r="CU65" s="120"/>
      <c r="CV65" s="119"/>
      <c r="CW65" s="120"/>
      <c r="CX65" s="119"/>
      <c r="CY65" s="120"/>
      <c r="CZ65" s="119"/>
      <c r="DA65" s="120"/>
      <c r="DB65" s="119"/>
      <c r="DC65" s="120"/>
      <c r="DD65" s="119"/>
      <c r="DE65" s="120"/>
      <c r="DF65" s="119"/>
      <c r="DG65" s="120"/>
      <c r="DH65" s="119"/>
      <c r="DI65" s="120"/>
      <c r="DJ65" s="119"/>
      <c r="DK65" s="120"/>
      <c r="DL65" s="119"/>
      <c r="DM65" s="120"/>
      <c r="DN65" s="119"/>
      <c r="DO65" s="120"/>
      <c r="DP65" s="119"/>
      <c r="DQ65" s="120"/>
      <c r="DR65" s="119"/>
      <c r="DS65" s="120"/>
      <c r="DT65" s="119"/>
      <c r="DU65" s="120"/>
      <c r="DV65" s="119"/>
      <c r="DW65" s="120"/>
    </row>
    <row r="66" spans="2:127" s="76" customFormat="1" ht="33.75" customHeight="1" outlineLevel="2" x14ac:dyDescent="0.2">
      <c r="B66" s="136"/>
      <c r="C66" s="133"/>
      <c r="D66" s="129"/>
      <c r="E66" s="134"/>
      <c r="F66" s="118" t="str">
        <f>IFERROR(COUNT(I66,K66,M66,O66,Q66,S66,U66,W66,Y66,AA66,AC66,AE66,AG66,AI66,AK66,AM66,AO66,AQ66,AS66,AU66,AW66,AY66,BA66,BC66,BE66,BG66,BI66,BK66,BM66,BO66,BQ66,BS66,BU66,BW66,BY66,CA66,CC66,CE66,CG66,CI66,CK66,CM66,CO66,CQ66,CS66,CU66,CW66,CY66,DA66,DC66,DE66,DG66,DI66,DK66,DM66,DO66,DQ66,DS66,DU66,DW66,#REF!,#REF!)/COUNT(H66,J66,L66,N66,P66,R66,T66,V66,X66,Z66,AB66,AD66,AF66,AH66,AJ66,AL66,AN66,AP66,AR66,AT66,AV66,AX66,AZ66,BB66,BD66,BF66,BH66,BJ66,BL66,BN66,BP66,BR66,BT66,BV66,BX66,BZ66,CB66,CD66,CF66,CH66,CJ66,CL66,CN66,CP66,CR66,CT66,CV66,CX66,CZ66,DB66,DD66,DF66,DH66,DJ66,DL66,DN66,DP66,DR66,DT66,DV66,#REF!,#REF!,#REF!,#REF!),"")</f>
        <v/>
      </c>
      <c r="G66" s="134"/>
      <c r="H66" s="119"/>
      <c r="I66" s="120"/>
      <c r="J66" s="119"/>
      <c r="K66" s="120"/>
      <c r="L66" s="119"/>
      <c r="M66" s="120"/>
      <c r="N66" s="119"/>
      <c r="O66" s="120"/>
      <c r="P66" s="119"/>
      <c r="Q66" s="120"/>
      <c r="R66" s="119"/>
      <c r="S66" s="120"/>
      <c r="T66" s="119"/>
      <c r="U66" s="120"/>
      <c r="V66" s="119"/>
      <c r="W66" s="120"/>
      <c r="X66" s="119"/>
      <c r="Y66" s="120"/>
      <c r="Z66" s="119"/>
      <c r="AA66" s="120"/>
      <c r="AB66" s="119"/>
      <c r="AC66" s="120"/>
      <c r="AD66" s="119"/>
      <c r="AE66" s="120"/>
      <c r="AF66" s="119"/>
      <c r="AG66" s="120"/>
      <c r="AH66" s="119"/>
      <c r="AI66" s="120"/>
      <c r="AJ66" s="77"/>
      <c r="AK66" s="120"/>
      <c r="AL66" s="119"/>
      <c r="AM66" s="120"/>
      <c r="AN66" s="119"/>
      <c r="AO66" s="120"/>
      <c r="AP66" s="119"/>
      <c r="AQ66" s="120"/>
      <c r="AR66" s="119"/>
      <c r="AS66" s="120"/>
      <c r="AT66" s="119"/>
      <c r="AU66" s="120"/>
      <c r="AV66" s="119"/>
      <c r="AW66" s="120"/>
      <c r="AX66" s="119"/>
      <c r="AY66" s="120"/>
      <c r="AZ66" s="119"/>
      <c r="BA66" s="120"/>
      <c r="BB66" s="119"/>
      <c r="BC66" s="120"/>
      <c r="BD66" s="119"/>
      <c r="BE66" s="120"/>
      <c r="BF66" s="119"/>
      <c r="BG66" s="120"/>
      <c r="BH66" s="119"/>
      <c r="BI66" s="120"/>
      <c r="BJ66" s="119"/>
      <c r="BK66" s="120"/>
      <c r="BL66" s="119"/>
      <c r="BM66" s="120"/>
      <c r="BN66" s="119"/>
      <c r="BO66" s="120"/>
      <c r="BP66" s="119"/>
      <c r="BQ66" s="120"/>
      <c r="BR66" s="119"/>
      <c r="BS66" s="120"/>
      <c r="BT66" s="119"/>
      <c r="BU66" s="120"/>
      <c r="BV66" s="119"/>
      <c r="BW66" s="120"/>
      <c r="BX66" s="119"/>
      <c r="BY66" s="120"/>
      <c r="BZ66" s="119"/>
      <c r="CA66" s="120"/>
      <c r="CB66" s="119"/>
      <c r="CC66" s="120"/>
      <c r="CD66" s="119"/>
      <c r="CE66" s="120"/>
      <c r="CF66" s="119"/>
      <c r="CG66" s="120"/>
      <c r="CH66" s="119"/>
      <c r="CI66" s="120"/>
      <c r="CJ66" s="119"/>
      <c r="CK66" s="120"/>
      <c r="CL66" s="119"/>
      <c r="CM66" s="120"/>
      <c r="CN66" s="119"/>
      <c r="CO66" s="120"/>
      <c r="CP66" s="119"/>
      <c r="CQ66" s="120"/>
      <c r="CR66" s="119"/>
      <c r="CS66" s="120"/>
      <c r="CT66" s="119"/>
      <c r="CU66" s="120"/>
      <c r="CV66" s="119"/>
      <c r="CW66" s="120"/>
      <c r="CX66" s="119"/>
      <c r="CY66" s="120"/>
      <c r="CZ66" s="119"/>
      <c r="DA66" s="120"/>
      <c r="DB66" s="119"/>
      <c r="DC66" s="120"/>
      <c r="DD66" s="119"/>
      <c r="DE66" s="120"/>
      <c r="DF66" s="119"/>
      <c r="DG66" s="120"/>
      <c r="DH66" s="119"/>
      <c r="DI66" s="120"/>
      <c r="DJ66" s="119"/>
      <c r="DK66" s="120"/>
      <c r="DL66" s="119"/>
      <c r="DM66" s="120"/>
      <c r="DN66" s="119"/>
      <c r="DO66" s="120"/>
      <c r="DP66" s="119"/>
      <c r="DQ66" s="120"/>
      <c r="DR66" s="119"/>
      <c r="DS66" s="120"/>
      <c r="DT66" s="119"/>
      <c r="DU66" s="120"/>
      <c r="DV66" s="119"/>
      <c r="DW66" s="120"/>
    </row>
    <row r="67" spans="2:127" s="76" customFormat="1" ht="33.75" customHeight="1" outlineLevel="2" x14ac:dyDescent="0.2">
      <c r="B67" s="136"/>
      <c r="C67" s="133"/>
      <c r="D67" s="134"/>
      <c r="E67" s="134"/>
      <c r="F67" s="118" t="str">
        <f>IFERROR(COUNT(I67,K67,M67,O67,Q67,S67,U67,W67,Y67,AA67,AC67,AE67,AG67,AI67,AK67,AM67,AO67,AQ67,AS67,AU67,AW67,AY67,BA67,BC67,BE67,BG67,BI67,BK67,BM67,BO67,BQ67,BS67,BU67,BW67,BY67,CA67,CC67,CE67,CG67,CI67,CK67,CM67,CO67,CQ67,CS67,CU67,CW67,CY67,DA67,DC67,DE67,DG67,DI67,DK67,DM67,DO67,DQ67,DS67,DU67,DW67,#REF!,#REF!)/COUNT(H67,J67,L67,N67,P67,R67,T67,V67,X67,Z67,AB67,AD67,AF67,AH67,AJ67,AL67,AN67,AP67,AR67,AT67,AV67,AX67,AZ67,BB67,BD67,BF67,BH67,BJ67,BL67,BN67,BP67,BR67,BT67,BV67,BX67,BZ67,CB67,CD67,CF67,CH67,CJ67,CL67,CN67,CP67,CR67,CT67,CV67,CX67,CZ67,DB67,DD67,DF67,DH67,DJ67,DL67,DN67,DP67,DR67,DT67,DV67,#REF!,#REF!,#REF!,#REF!),"")</f>
        <v/>
      </c>
      <c r="G67" s="134"/>
      <c r="H67" s="119"/>
      <c r="I67" s="120"/>
      <c r="J67" s="119"/>
      <c r="K67" s="120"/>
      <c r="L67" s="119"/>
      <c r="M67" s="120"/>
      <c r="N67" s="119"/>
      <c r="O67" s="120"/>
      <c r="P67" s="119"/>
      <c r="Q67" s="120"/>
      <c r="R67" s="119"/>
      <c r="S67" s="120"/>
      <c r="T67" s="119"/>
      <c r="U67" s="120"/>
      <c r="V67" s="119"/>
      <c r="W67" s="120"/>
      <c r="X67" s="119"/>
      <c r="Y67" s="120"/>
      <c r="Z67" s="119"/>
      <c r="AA67" s="120"/>
      <c r="AB67" s="119"/>
      <c r="AC67" s="120"/>
      <c r="AD67" s="119"/>
      <c r="AE67" s="120"/>
      <c r="AF67" s="119"/>
      <c r="AG67" s="120"/>
      <c r="AH67" s="119"/>
      <c r="AI67" s="120"/>
      <c r="AJ67" s="77"/>
      <c r="AK67" s="120"/>
      <c r="AL67" s="119"/>
      <c r="AM67" s="120"/>
      <c r="AN67" s="119"/>
      <c r="AO67" s="120"/>
      <c r="AP67" s="119"/>
      <c r="AQ67" s="120"/>
      <c r="AR67" s="119"/>
      <c r="AS67" s="120"/>
      <c r="AT67" s="119"/>
      <c r="AU67" s="120"/>
      <c r="AV67" s="119"/>
      <c r="AW67" s="120"/>
      <c r="AX67" s="119"/>
      <c r="AY67" s="120"/>
      <c r="AZ67" s="119"/>
      <c r="BA67" s="120"/>
      <c r="BB67" s="119"/>
      <c r="BC67" s="120"/>
      <c r="BD67" s="119"/>
      <c r="BE67" s="120"/>
      <c r="BF67" s="119"/>
      <c r="BG67" s="120"/>
      <c r="BH67" s="119"/>
      <c r="BI67" s="120"/>
      <c r="BJ67" s="119"/>
      <c r="BK67" s="120"/>
      <c r="BL67" s="119"/>
      <c r="BM67" s="120"/>
      <c r="BN67" s="119"/>
      <c r="BO67" s="120"/>
      <c r="BP67" s="119"/>
      <c r="BQ67" s="120"/>
      <c r="BR67" s="119"/>
      <c r="BS67" s="120"/>
      <c r="BT67" s="119"/>
      <c r="BU67" s="120"/>
      <c r="BV67" s="119"/>
      <c r="BW67" s="120"/>
      <c r="BX67" s="119"/>
      <c r="BY67" s="120"/>
      <c r="BZ67" s="119"/>
      <c r="CA67" s="120"/>
      <c r="CB67" s="119"/>
      <c r="CC67" s="120"/>
      <c r="CD67" s="119"/>
      <c r="CE67" s="120"/>
      <c r="CF67" s="119"/>
      <c r="CG67" s="120"/>
      <c r="CH67" s="119"/>
      <c r="CI67" s="120"/>
      <c r="CJ67" s="119"/>
      <c r="CK67" s="120"/>
      <c r="CL67" s="119"/>
      <c r="CM67" s="120"/>
      <c r="CN67" s="119"/>
      <c r="CO67" s="120"/>
      <c r="CP67" s="119"/>
      <c r="CQ67" s="120"/>
      <c r="CR67" s="119"/>
      <c r="CS67" s="120"/>
      <c r="CT67" s="119"/>
      <c r="CU67" s="120"/>
      <c r="CV67" s="119"/>
      <c r="CW67" s="120"/>
      <c r="CX67" s="119"/>
      <c r="CY67" s="120"/>
      <c r="CZ67" s="119"/>
      <c r="DA67" s="120"/>
      <c r="DB67" s="119"/>
      <c r="DC67" s="120"/>
      <c r="DD67" s="119"/>
      <c r="DE67" s="120"/>
      <c r="DF67" s="119"/>
      <c r="DG67" s="120"/>
      <c r="DH67" s="119"/>
      <c r="DI67" s="120"/>
      <c r="DJ67" s="119"/>
      <c r="DK67" s="120"/>
      <c r="DL67" s="119"/>
      <c r="DM67" s="120"/>
      <c r="DN67" s="119"/>
      <c r="DO67" s="120"/>
      <c r="DP67" s="119"/>
      <c r="DQ67" s="120"/>
      <c r="DR67" s="119"/>
      <c r="DS67" s="120"/>
      <c r="DT67" s="119"/>
      <c r="DU67" s="120"/>
      <c r="DV67" s="119"/>
      <c r="DW67" s="120"/>
    </row>
    <row r="68" spans="2:127" s="76" customFormat="1" ht="33.75" customHeight="1" outlineLevel="2" x14ac:dyDescent="0.2">
      <c r="B68" s="142"/>
      <c r="C68" s="133"/>
      <c r="D68" s="134"/>
      <c r="E68" s="134"/>
      <c r="F68" s="118" t="str">
        <f>IFERROR(COUNT(I68,K68,M68,O68,Q68,S68,U68,W68,Y68,AA68,AC68,AE68,AG68,AI68,AK68,AM68,AO68,AQ68,AS68,AU68,AW68,AY68,BA68,BC68,BE68,BG68,BI68,BK68,BM68,BO68,BQ68,BS68,BU68,BW68,BY68,CA68,CC68,CE68,CG68,CI68,CK68,CM68,CO68,CQ68,CS68,CU68,CW68,CY68,DA68,DC68,DE68,DG68,DI68,DK68,DM68,DO68,DQ68,DS68,DU68,DW68,#REF!,#REF!)/COUNT(H68,J68,L68,N68,P68,R68,T68,V68,X68,Z68,AB68,AD68,AF68,AH68,AJ68,AL68,AN68,AP68,AR68,AT68,AV68,AX68,AZ68,BB68,BD68,BF68,BH68,BJ68,BL68,BN68,BP68,BR68,BT68,BV68,BX68,BZ68,CB68,CD68,CF68,CH68,CJ68,CL68,CN68,CP68,CR68,CT68,CV68,CX68,CZ68,DB68,DD68,DF68,DH68,DJ68,DL68,DN68,DP68,DR68,DT68,DV68,#REF!,#REF!,#REF!,#REF!),"")</f>
        <v/>
      </c>
      <c r="G68" s="134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19"/>
      <c r="AC68" s="120"/>
      <c r="AD68" s="119"/>
      <c r="AE68" s="120"/>
      <c r="AF68" s="119"/>
      <c r="AG68" s="120"/>
      <c r="AH68" s="119"/>
      <c r="AI68" s="120"/>
      <c r="AJ68" s="77"/>
      <c r="AK68" s="120"/>
      <c r="AL68" s="119"/>
      <c r="AM68" s="120"/>
      <c r="AN68" s="119"/>
      <c r="AO68" s="120"/>
      <c r="AP68" s="119"/>
      <c r="AQ68" s="120"/>
      <c r="AR68" s="119"/>
      <c r="AS68" s="120"/>
      <c r="AT68" s="119"/>
      <c r="AU68" s="120"/>
      <c r="AV68" s="119"/>
      <c r="AW68" s="120"/>
      <c r="AX68" s="119"/>
      <c r="AY68" s="120"/>
      <c r="AZ68" s="119"/>
      <c r="BA68" s="120"/>
      <c r="BB68" s="119"/>
      <c r="BC68" s="120"/>
      <c r="BD68" s="119"/>
      <c r="BE68" s="120"/>
      <c r="BF68" s="119"/>
      <c r="BG68" s="120"/>
      <c r="BH68" s="119"/>
      <c r="BI68" s="120"/>
      <c r="BJ68" s="119"/>
      <c r="BK68" s="120"/>
      <c r="BL68" s="119"/>
      <c r="BM68" s="120"/>
      <c r="BN68" s="119"/>
      <c r="BO68" s="120"/>
      <c r="BP68" s="119"/>
      <c r="BQ68" s="120"/>
      <c r="BR68" s="119"/>
      <c r="BS68" s="120"/>
      <c r="BT68" s="119"/>
      <c r="BU68" s="120"/>
      <c r="BV68" s="119"/>
      <c r="BW68" s="120"/>
      <c r="BX68" s="119"/>
      <c r="BY68" s="120"/>
      <c r="BZ68" s="119"/>
      <c r="CA68" s="120"/>
      <c r="CB68" s="119"/>
      <c r="CC68" s="120"/>
      <c r="CD68" s="119"/>
      <c r="CE68" s="120"/>
      <c r="CF68" s="119"/>
      <c r="CG68" s="120"/>
      <c r="CH68" s="119"/>
      <c r="CI68" s="120"/>
      <c r="CJ68" s="119"/>
      <c r="CK68" s="120"/>
      <c r="CL68" s="119"/>
      <c r="CM68" s="120"/>
      <c r="CN68" s="119"/>
      <c r="CO68" s="120"/>
      <c r="CP68" s="119"/>
      <c r="CQ68" s="120"/>
      <c r="CR68" s="119"/>
      <c r="CS68" s="120"/>
      <c r="CT68" s="119"/>
      <c r="CU68" s="120"/>
      <c r="CV68" s="119"/>
      <c r="CW68" s="120"/>
      <c r="CX68" s="119"/>
      <c r="CY68" s="120"/>
      <c r="CZ68" s="119"/>
      <c r="DA68" s="120"/>
      <c r="DB68" s="119"/>
      <c r="DC68" s="120"/>
      <c r="DD68" s="119"/>
      <c r="DE68" s="120"/>
      <c r="DF68" s="119"/>
      <c r="DG68" s="120"/>
      <c r="DH68" s="119"/>
      <c r="DI68" s="120"/>
      <c r="DJ68" s="119"/>
      <c r="DK68" s="120"/>
      <c r="DL68" s="119"/>
      <c r="DM68" s="120"/>
      <c r="DN68" s="119"/>
      <c r="DO68" s="120"/>
      <c r="DP68" s="119"/>
      <c r="DQ68" s="120"/>
      <c r="DR68" s="119"/>
      <c r="DS68" s="120"/>
      <c r="DT68" s="119"/>
      <c r="DU68" s="120"/>
      <c r="DV68" s="119"/>
      <c r="DW68" s="120"/>
    </row>
    <row r="69" spans="2:127" s="76" customFormat="1" ht="33.75" customHeight="1" outlineLevel="2" x14ac:dyDescent="0.2">
      <c r="B69" s="142"/>
      <c r="C69" s="133"/>
      <c r="D69" s="134"/>
      <c r="E69" s="134"/>
      <c r="F69" s="118" t="str">
        <f>IFERROR(COUNT(I69,K69,M69,O69,Q69,S69,U69,W69,Y69,AA69,AC69,AE69,AG69,AI69,AK69,AM69,AO69,AQ69,AS69,AU69,AW69,AY69,BA69,BC69,BE69,BG69,BI69,BK69,BM69,BO69,BQ69,BS69,BU69,BW69,BY69,CA69,CC69,CE69,CG69,CI69,CK69,CM69,CO69,CQ69,CS69,CU69,CW69,CY69,DA69,DC69,DE69,DG69,DI69,DK69,DM69,DO69,DQ69,DS69,DU69,DW69,#REF!,#REF!)/COUNT(H69,J69,L69,N69,P69,R69,T69,V69,X69,Z69,AB69,AD69,AF69,AH69,AJ69,AL69,AN69,AP69,AR69,AT69,AV69,AX69,AZ69,BB69,BD69,BF69,BH69,BJ69,BL69,BN69,BP69,BR69,BT69,BV69,BX69,BZ69,CB69,CD69,CF69,CH69,CJ69,CL69,CN69,CP69,CR69,CT69,CV69,CX69,CZ69,DB69,DD69,DF69,DH69,DJ69,DL69,DN69,DP69,DR69,DT69,DV69,#REF!,#REF!,#REF!,#REF!),"")</f>
        <v/>
      </c>
      <c r="G69" s="134"/>
      <c r="H69" s="119"/>
      <c r="I69" s="120"/>
      <c r="J69" s="119"/>
      <c r="K69" s="120"/>
      <c r="L69" s="119"/>
      <c r="M69" s="120"/>
      <c r="N69" s="119"/>
      <c r="O69" s="120"/>
      <c r="P69" s="119"/>
      <c r="Q69" s="120"/>
      <c r="R69" s="119"/>
      <c r="S69" s="120"/>
      <c r="T69" s="119"/>
      <c r="U69" s="120"/>
      <c r="V69" s="119"/>
      <c r="W69" s="120"/>
      <c r="X69" s="119"/>
      <c r="Y69" s="120"/>
      <c r="Z69" s="119"/>
      <c r="AA69" s="120"/>
      <c r="AB69" s="119"/>
      <c r="AC69" s="120"/>
      <c r="AD69" s="119"/>
      <c r="AE69" s="120"/>
      <c r="AF69" s="119"/>
      <c r="AG69" s="120"/>
      <c r="AH69" s="119"/>
      <c r="AI69" s="120"/>
      <c r="AJ69" s="77"/>
      <c r="AK69" s="120"/>
      <c r="AL69" s="119"/>
      <c r="AM69" s="120"/>
      <c r="AN69" s="119"/>
      <c r="AO69" s="120"/>
      <c r="AP69" s="119"/>
      <c r="AQ69" s="120"/>
      <c r="AR69" s="119"/>
      <c r="AS69" s="120"/>
      <c r="AT69" s="119"/>
      <c r="AU69" s="120"/>
      <c r="AV69" s="119"/>
      <c r="AW69" s="120"/>
      <c r="AX69" s="119"/>
      <c r="AY69" s="120"/>
      <c r="AZ69" s="119"/>
      <c r="BA69" s="120"/>
      <c r="BB69" s="119"/>
      <c r="BC69" s="120"/>
      <c r="BD69" s="119"/>
      <c r="BE69" s="120"/>
      <c r="BF69" s="119"/>
      <c r="BG69" s="120"/>
      <c r="BH69" s="119"/>
      <c r="BI69" s="120"/>
      <c r="BJ69" s="119"/>
      <c r="BK69" s="120"/>
      <c r="BL69" s="119"/>
      <c r="BM69" s="120"/>
      <c r="BN69" s="119"/>
      <c r="BO69" s="120"/>
      <c r="BP69" s="119"/>
      <c r="BQ69" s="120"/>
      <c r="BR69" s="119"/>
      <c r="BS69" s="120"/>
      <c r="BT69" s="119"/>
      <c r="BU69" s="120"/>
      <c r="BV69" s="119"/>
      <c r="BW69" s="120"/>
      <c r="BX69" s="119"/>
      <c r="BY69" s="120"/>
      <c r="BZ69" s="119"/>
      <c r="CA69" s="120"/>
      <c r="CB69" s="119"/>
      <c r="CC69" s="120"/>
      <c r="CD69" s="119"/>
      <c r="CE69" s="120"/>
      <c r="CF69" s="119"/>
      <c r="CG69" s="120"/>
      <c r="CH69" s="119"/>
      <c r="CI69" s="120"/>
      <c r="CJ69" s="119"/>
      <c r="CK69" s="120"/>
      <c r="CL69" s="119"/>
      <c r="CM69" s="120"/>
      <c r="CN69" s="119"/>
      <c r="CO69" s="120"/>
      <c r="CP69" s="119"/>
      <c r="CQ69" s="120"/>
      <c r="CR69" s="119"/>
      <c r="CS69" s="120"/>
      <c r="CT69" s="119"/>
      <c r="CU69" s="120"/>
      <c r="CV69" s="119"/>
      <c r="CW69" s="120"/>
      <c r="CX69" s="119"/>
      <c r="CY69" s="120"/>
      <c r="CZ69" s="119"/>
      <c r="DA69" s="120"/>
      <c r="DB69" s="119"/>
      <c r="DC69" s="120"/>
      <c r="DD69" s="119"/>
      <c r="DE69" s="120"/>
      <c r="DF69" s="119"/>
      <c r="DG69" s="120"/>
      <c r="DH69" s="119"/>
      <c r="DI69" s="120"/>
      <c r="DJ69" s="119"/>
      <c r="DK69" s="120"/>
      <c r="DL69" s="119"/>
      <c r="DM69" s="120"/>
      <c r="DN69" s="119"/>
      <c r="DO69" s="120"/>
      <c r="DP69" s="119"/>
      <c r="DQ69" s="120"/>
      <c r="DR69" s="119"/>
      <c r="DS69" s="120"/>
      <c r="DT69" s="119"/>
      <c r="DU69" s="120"/>
      <c r="DV69" s="119"/>
      <c r="DW69" s="120"/>
    </row>
    <row r="70" spans="2:127" s="76" customFormat="1" ht="33.75" customHeight="1" outlineLevel="2" x14ac:dyDescent="0.2">
      <c r="B70" s="142"/>
      <c r="C70" s="133"/>
      <c r="D70" s="134"/>
      <c r="E70" s="134"/>
      <c r="F70" s="118" t="str">
        <f>IFERROR(COUNT(I70,K70,M70,O70,Q70,S70,U70,W70,Y70,AA70,AC70,AE70,AG70,AI70,AK70,AM70,AO70,AQ70,AS70,AU70,AW70,AY70,BA70,BC70,BE70,BG70,BI70,BK70,BM70,BO70,BQ70,BS70,BU70,BW70,BY70,CA70,CC70,CE70,CG70,CI70,CK70,CM70,CO70,CQ70,CS70,CU70,CW70,CY70,DA70,DC70,DE70,DG70,DI70,DK70,DM70,DO70,DQ70,DS70,DU70,DW70,#REF!,#REF!)/COUNT(H70,J70,L70,N70,P70,R70,T70,V70,X70,Z70,AB70,AD70,AF70,AH70,AJ70,AL70,AN70,AP70,AR70,AT70,AV70,AX70,AZ70,BB70,BD70,BF70,BH70,BJ70,BL70,BN70,BP70,BR70,BT70,BV70,BX70,BZ70,CB70,CD70,CF70,CH70,CJ70,CL70,CN70,CP70,CR70,CT70,CV70,CX70,CZ70,DB70,DD70,DF70,DH70,DJ70,DL70,DN70,DP70,DR70,DT70,DV70,#REF!,#REF!,#REF!,#REF!),"")</f>
        <v/>
      </c>
      <c r="G70" s="134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19"/>
      <c r="AC70" s="120"/>
      <c r="AD70" s="119"/>
      <c r="AE70" s="120"/>
      <c r="AF70" s="119"/>
      <c r="AG70" s="120"/>
      <c r="AH70" s="119"/>
      <c r="AI70" s="120"/>
      <c r="AJ70" s="77"/>
      <c r="AK70" s="120"/>
      <c r="AL70" s="119"/>
      <c r="AM70" s="120"/>
      <c r="AN70" s="119"/>
      <c r="AO70" s="120"/>
      <c r="AP70" s="119"/>
      <c r="AQ70" s="120"/>
      <c r="AR70" s="119"/>
      <c r="AS70" s="120"/>
      <c r="AT70" s="119"/>
      <c r="AU70" s="120"/>
      <c r="AV70" s="119"/>
      <c r="AW70" s="120"/>
      <c r="AX70" s="119"/>
      <c r="AY70" s="120"/>
      <c r="AZ70" s="119"/>
      <c r="BA70" s="120"/>
      <c r="BB70" s="119"/>
      <c r="BC70" s="120"/>
      <c r="BD70" s="119"/>
      <c r="BE70" s="120"/>
      <c r="BF70" s="119"/>
      <c r="BG70" s="120"/>
      <c r="BH70" s="119"/>
      <c r="BI70" s="120"/>
      <c r="BJ70" s="119"/>
      <c r="BK70" s="120"/>
      <c r="BL70" s="119"/>
      <c r="BM70" s="120"/>
      <c r="BN70" s="119"/>
      <c r="BO70" s="120"/>
      <c r="BP70" s="119"/>
      <c r="BQ70" s="120"/>
      <c r="BR70" s="119"/>
      <c r="BS70" s="120"/>
      <c r="BT70" s="119"/>
      <c r="BU70" s="120"/>
      <c r="BV70" s="119"/>
      <c r="BW70" s="120"/>
      <c r="BX70" s="119"/>
      <c r="BY70" s="120"/>
      <c r="BZ70" s="119"/>
      <c r="CA70" s="120"/>
      <c r="CB70" s="119"/>
      <c r="CC70" s="120"/>
      <c r="CD70" s="119"/>
      <c r="CE70" s="120"/>
      <c r="CF70" s="119"/>
      <c r="CG70" s="120"/>
      <c r="CH70" s="119"/>
      <c r="CI70" s="120"/>
      <c r="CJ70" s="119"/>
      <c r="CK70" s="120"/>
      <c r="CL70" s="119"/>
      <c r="CM70" s="120"/>
      <c r="CN70" s="119"/>
      <c r="CO70" s="120"/>
      <c r="CP70" s="119"/>
      <c r="CQ70" s="120"/>
      <c r="CR70" s="119"/>
      <c r="CS70" s="120"/>
      <c r="CT70" s="119"/>
      <c r="CU70" s="120"/>
      <c r="CV70" s="119"/>
      <c r="CW70" s="120"/>
      <c r="CX70" s="119"/>
      <c r="CY70" s="120"/>
      <c r="CZ70" s="119"/>
      <c r="DA70" s="120"/>
      <c r="DB70" s="119"/>
      <c r="DC70" s="120"/>
      <c r="DD70" s="119"/>
      <c r="DE70" s="120"/>
      <c r="DF70" s="119"/>
      <c r="DG70" s="120"/>
      <c r="DH70" s="119"/>
      <c r="DI70" s="120"/>
      <c r="DJ70" s="119"/>
      <c r="DK70" s="120"/>
      <c r="DL70" s="119"/>
      <c r="DM70" s="120"/>
      <c r="DN70" s="119"/>
      <c r="DO70" s="120"/>
      <c r="DP70" s="119"/>
      <c r="DQ70" s="120"/>
      <c r="DR70" s="119"/>
      <c r="DS70" s="120"/>
      <c r="DT70" s="119"/>
      <c r="DU70" s="120"/>
      <c r="DV70" s="119"/>
      <c r="DW70" s="120"/>
    </row>
    <row r="71" spans="2:127" ht="18" customHeight="1" x14ac:dyDescent="0.2">
      <c r="B71" s="116"/>
      <c r="C71" s="117"/>
      <c r="D71" s="117"/>
      <c r="E71" s="117"/>
      <c r="F71" s="121"/>
      <c r="G71" s="122"/>
      <c r="H71" s="79">
        <f t="shared" ref="H71:AM71" si="0">COUNT(H9:H70)</f>
        <v>0</v>
      </c>
      <c r="I71" s="79">
        <f t="shared" si="0"/>
        <v>0</v>
      </c>
      <c r="J71" s="79">
        <f t="shared" si="0"/>
        <v>0</v>
      </c>
      <c r="K71" s="79">
        <f t="shared" si="0"/>
        <v>0</v>
      </c>
      <c r="L71" s="79">
        <f t="shared" si="0"/>
        <v>0</v>
      </c>
      <c r="M71" s="79">
        <f t="shared" si="0"/>
        <v>0</v>
      </c>
      <c r="N71" s="79">
        <f t="shared" si="0"/>
        <v>0</v>
      </c>
      <c r="O71" s="79">
        <f t="shared" si="0"/>
        <v>0</v>
      </c>
      <c r="P71" s="79">
        <f t="shared" si="0"/>
        <v>0</v>
      </c>
      <c r="Q71" s="79">
        <f t="shared" si="0"/>
        <v>0</v>
      </c>
      <c r="R71" s="79">
        <f t="shared" si="0"/>
        <v>0</v>
      </c>
      <c r="S71" s="79">
        <f t="shared" si="0"/>
        <v>0</v>
      </c>
      <c r="T71" s="79">
        <f t="shared" si="0"/>
        <v>0</v>
      </c>
      <c r="U71" s="79">
        <f t="shared" si="0"/>
        <v>0</v>
      </c>
      <c r="V71" s="79">
        <f t="shared" si="0"/>
        <v>0</v>
      </c>
      <c r="W71" s="79">
        <f t="shared" si="0"/>
        <v>0</v>
      </c>
      <c r="X71" s="79">
        <f t="shared" si="0"/>
        <v>0</v>
      </c>
      <c r="Y71" s="79">
        <f t="shared" si="0"/>
        <v>0</v>
      </c>
      <c r="Z71" s="79">
        <f t="shared" si="0"/>
        <v>0</v>
      </c>
      <c r="AA71" s="79">
        <f t="shared" si="0"/>
        <v>0</v>
      </c>
      <c r="AB71" s="79">
        <f t="shared" si="0"/>
        <v>0</v>
      </c>
      <c r="AC71" s="79">
        <f t="shared" si="0"/>
        <v>0</v>
      </c>
      <c r="AD71" s="79">
        <f t="shared" si="0"/>
        <v>0</v>
      </c>
      <c r="AE71" s="79">
        <f t="shared" si="0"/>
        <v>0</v>
      </c>
      <c r="AF71" s="79">
        <f t="shared" si="0"/>
        <v>0</v>
      </c>
      <c r="AG71" s="79">
        <f t="shared" si="0"/>
        <v>0</v>
      </c>
      <c r="AH71" s="79">
        <f t="shared" si="0"/>
        <v>0</v>
      </c>
      <c r="AI71" s="79">
        <f t="shared" si="0"/>
        <v>0</v>
      </c>
      <c r="AJ71" s="79">
        <f t="shared" si="0"/>
        <v>0</v>
      </c>
      <c r="AK71" s="79">
        <f t="shared" si="0"/>
        <v>0</v>
      </c>
      <c r="AL71" s="79">
        <f t="shared" si="0"/>
        <v>0</v>
      </c>
      <c r="AM71" s="79">
        <f t="shared" si="0"/>
        <v>0</v>
      </c>
      <c r="AN71" s="79">
        <f t="shared" ref="AN71:BS71" si="1">COUNT(AN9:AN70)</f>
        <v>0</v>
      </c>
      <c r="AO71" s="79">
        <f t="shared" si="1"/>
        <v>0</v>
      </c>
      <c r="AP71" s="79">
        <f t="shared" si="1"/>
        <v>0</v>
      </c>
      <c r="AQ71" s="79">
        <f t="shared" si="1"/>
        <v>0</v>
      </c>
      <c r="AR71" s="79">
        <f t="shared" si="1"/>
        <v>0</v>
      </c>
      <c r="AS71" s="79">
        <f t="shared" si="1"/>
        <v>0</v>
      </c>
      <c r="AT71" s="79">
        <f t="shared" si="1"/>
        <v>0</v>
      </c>
      <c r="AU71" s="79">
        <f t="shared" si="1"/>
        <v>0</v>
      </c>
      <c r="AV71" s="79">
        <f t="shared" si="1"/>
        <v>0</v>
      </c>
      <c r="AW71" s="79">
        <f t="shared" si="1"/>
        <v>0</v>
      </c>
      <c r="AX71" s="79">
        <f t="shared" si="1"/>
        <v>0</v>
      </c>
      <c r="AY71" s="79">
        <f t="shared" si="1"/>
        <v>0</v>
      </c>
      <c r="AZ71" s="79">
        <f t="shared" si="1"/>
        <v>0</v>
      </c>
      <c r="BA71" s="79">
        <f t="shared" si="1"/>
        <v>0</v>
      </c>
      <c r="BB71" s="79">
        <f t="shared" si="1"/>
        <v>0</v>
      </c>
      <c r="BC71" s="79">
        <f t="shared" si="1"/>
        <v>0</v>
      </c>
      <c r="BD71" s="79">
        <f t="shared" si="1"/>
        <v>0</v>
      </c>
      <c r="BE71" s="79">
        <f t="shared" si="1"/>
        <v>0</v>
      </c>
      <c r="BF71" s="79">
        <f t="shared" si="1"/>
        <v>0</v>
      </c>
      <c r="BG71" s="79">
        <f t="shared" si="1"/>
        <v>0</v>
      </c>
      <c r="BH71" s="79">
        <f t="shared" si="1"/>
        <v>0</v>
      </c>
      <c r="BI71" s="79">
        <f t="shared" si="1"/>
        <v>0</v>
      </c>
      <c r="BJ71" s="79">
        <f t="shared" si="1"/>
        <v>0</v>
      </c>
      <c r="BK71" s="79">
        <f t="shared" si="1"/>
        <v>0</v>
      </c>
      <c r="BL71" s="79">
        <f t="shared" si="1"/>
        <v>0</v>
      </c>
      <c r="BM71" s="79">
        <f t="shared" si="1"/>
        <v>0</v>
      </c>
      <c r="BN71" s="79">
        <f t="shared" si="1"/>
        <v>0</v>
      </c>
      <c r="BO71" s="79">
        <f t="shared" si="1"/>
        <v>0</v>
      </c>
      <c r="BP71" s="79">
        <f t="shared" si="1"/>
        <v>0</v>
      </c>
      <c r="BQ71" s="79">
        <f t="shared" si="1"/>
        <v>0</v>
      </c>
      <c r="BR71" s="79">
        <f t="shared" si="1"/>
        <v>0</v>
      </c>
      <c r="BS71" s="79">
        <f t="shared" si="1"/>
        <v>0</v>
      </c>
      <c r="BT71" s="79">
        <f t="shared" ref="BT71:CV71" si="2">COUNT(BT9:BT70)</f>
        <v>0</v>
      </c>
      <c r="BU71" s="79">
        <f t="shared" si="2"/>
        <v>0</v>
      </c>
      <c r="BV71" s="79">
        <f t="shared" si="2"/>
        <v>0</v>
      </c>
      <c r="BW71" s="79">
        <f t="shared" si="2"/>
        <v>0</v>
      </c>
      <c r="BX71" s="79">
        <f t="shared" si="2"/>
        <v>0</v>
      </c>
      <c r="BY71" s="79">
        <f t="shared" si="2"/>
        <v>0</v>
      </c>
      <c r="BZ71" s="79">
        <f t="shared" si="2"/>
        <v>0</v>
      </c>
      <c r="CA71" s="79">
        <f t="shared" si="2"/>
        <v>0</v>
      </c>
      <c r="CB71" s="79">
        <f t="shared" si="2"/>
        <v>0</v>
      </c>
      <c r="CC71" s="79">
        <f t="shared" si="2"/>
        <v>0</v>
      </c>
      <c r="CD71" s="79">
        <f t="shared" si="2"/>
        <v>0</v>
      </c>
      <c r="CE71" s="79">
        <f t="shared" si="2"/>
        <v>0</v>
      </c>
      <c r="CF71" s="79">
        <f t="shared" si="2"/>
        <v>0</v>
      </c>
      <c r="CG71" s="79">
        <f t="shared" si="2"/>
        <v>0</v>
      </c>
      <c r="CH71" s="79">
        <f t="shared" si="2"/>
        <v>0</v>
      </c>
      <c r="CI71" s="79">
        <f t="shared" si="2"/>
        <v>0</v>
      </c>
      <c r="CJ71" s="79">
        <f t="shared" si="2"/>
        <v>0</v>
      </c>
      <c r="CK71" s="79">
        <f t="shared" si="2"/>
        <v>0</v>
      </c>
      <c r="CL71" s="79">
        <f t="shared" si="2"/>
        <v>0</v>
      </c>
      <c r="CM71" s="79">
        <f t="shared" si="2"/>
        <v>0</v>
      </c>
      <c r="CN71" s="79">
        <f t="shared" si="2"/>
        <v>0</v>
      </c>
      <c r="CO71" s="79">
        <f t="shared" si="2"/>
        <v>0</v>
      </c>
      <c r="CP71" s="79">
        <f t="shared" si="2"/>
        <v>0</v>
      </c>
      <c r="CQ71" s="79">
        <f t="shared" si="2"/>
        <v>0</v>
      </c>
      <c r="CR71" s="79">
        <f t="shared" si="2"/>
        <v>0</v>
      </c>
      <c r="CS71" s="79">
        <f t="shared" si="2"/>
        <v>0</v>
      </c>
      <c r="CT71" s="79">
        <f t="shared" si="2"/>
        <v>0</v>
      </c>
      <c r="CU71" s="79">
        <f t="shared" si="2"/>
        <v>0</v>
      </c>
      <c r="CV71" s="79">
        <f t="shared" si="2"/>
        <v>0</v>
      </c>
      <c r="CW71" s="79">
        <f t="shared" ref="CW71:DW71" si="3">COUNT(CW9:CW70)</f>
        <v>0</v>
      </c>
      <c r="CX71" s="79">
        <f t="shared" si="3"/>
        <v>0</v>
      </c>
      <c r="CY71" s="79">
        <f t="shared" si="3"/>
        <v>0</v>
      </c>
      <c r="CZ71" s="79">
        <f t="shared" si="3"/>
        <v>0</v>
      </c>
      <c r="DA71" s="79">
        <f t="shared" si="3"/>
        <v>0</v>
      </c>
      <c r="DB71" s="79">
        <f t="shared" si="3"/>
        <v>0</v>
      </c>
      <c r="DC71" s="79">
        <f t="shared" si="3"/>
        <v>0</v>
      </c>
      <c r="DD71" s="79">
        <f t="shared" si="3"/>
        <v>0</v>
      </c>
      <c r="DE71" s="79">
        <f t="shared" si="3"/>
        <v>0</v>
      </c>
      <c r="DF71" s="79">
        <f t="shared" si="3"/>
        <v>0</v>
      </c>
      <c r="DG71" s="79">
        <f t="shared" si="3"/>
        <v>0</v>
      </c>
      <c r="DH71" s="79">
        <f t="shared" si="3"/>
        <v>0</v>
      </c>
      <c r="DI71" s="79">
        <f t="shared" si="3"/>
        <v>0</v>
      </c>
      <c r="DJ71" s="79">
        <f t="shared" si="3"/>
        <v>0</v>
      </c>
      <c r="DK71" s="79">
        <f t="shared" si="3"/>
        <v>0</v>
      </c>
      <c r="DL71" s="79">
        <f>COUNT(DL9:DL70)</f>
        <v>0</v>
      </c>
      <c r="DM71" s="79">
        <f t="shared" si="3"/>
        <v>0</v>
      </c>
      <c r="DN71" s="79">
        <f t="shared" si="3"/>
        <v>0</v>
      </c>
      <c r="DO71" s="79">
        <f t="shared" si="3"/>
        <v>0</v>
      </c>
      <c r="DP71" s="79">
        <f t="shared" si="3"/>
        <v>0</v>
      </c>
      <c r="DQ71" s="79">
        <f t="shared" si="3"/>
        <v>0</v>
      </c>
      <c r="DR71" s="79">
        <f t="shared" si="3"/>
        <v>0</v>
      </c>
      <c r="DS71" s="79">
        <f t="shared" si="3"/>
        <v>0</v>
      </c>
      <c r="DT71" s="79">
        <f t="shared" si="3"/>
        <v>0</v>
      </c>
      <c r="DU71" s="79">
        <f t="shared" si="3"/>
        <v>0</v>
      </c>
      <c r="DV71" s="79">
        <f t="shared" si="3"/>
        <v>0</v>
      </c>
      <c r="DW71" s="79">
        <f t="shared" si="3"/>
        <v>0</v>
      </c>
    </row>
    <row r="72" spans="2:127" ht="19.5" customHeight="1" x14ac:dyDescent="0.2">
      <c r="B72" s="97"/>
      <c r="C72" s="83"/>
      <c r="D72" s="83"/>
      <c r="E72" s="83"/>
      <c r="F72" s="81"/>
      <c r="G72" s="82"/>
      <c r="H72" s="81"/>
      <c r="J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W72" s="83"/>
      <c r="AX72" s="83"/>
      <c r="AY72" s="81"/>
      <c r="AZ72" s="81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DT72" s="69"/>
      <c r="DU72" s="69"/>
      <c r="DV72" s="69"/>
      <c r="DW72" s="69"/>
    </row>
    <row r="73" spans="2:127" ht="19.5" customHeight="1" x14ac:dyDescent="0.2">
      <c r="B73" s="81" t="s">
        <v>49</v>
      </c>
      <c r="C73" s="80"/>
      <c r="D73" s="80"/>
      <c r="E73" s="80"/>
      <c r="F73" s="81"/>
      <c r="G73" s="82"/>
      <c r="H73" s="81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W73" s="83"/>
      <c r="AX73" s="83"/>
      <c r="AY73" s="81"/>
      <c r="AZ73" s="81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DT73" s="69"/>
      <c r="DU73" s="69"/>
      <c r="DV73" s="69"/>
      <c r="DW73" s="69"/>
    </row>
    <row r="74" spans="2:127" ht="19.5" customHeight="1" x14ac:dyDescent="0.2">
      <c r="B74" s="97"/>
      <c r="C74" s="80"/>
      <c r="D74" s="80"/>
      <c r="E74" s="80"/>
      <c r="F74" s="81"/>
      <c r="G74" s="82"/>
      <c r="H74" s="81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W74" s="83"/>
      <c r="AX74" s="83"/>
      <c r="AY74" s="81"/>
      <c r="AZ74" s="81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DT74" s="69"/>
      <c r="DU74" s="69"/>
      <c r="DV74" s="69"/>
      <c r="DW74" s="69"/>
    </row>
    <row r="75" spans="2:127" ht="19.5" customHeight="1" x14ac:dyDescent="0.2">
      <c r="B75" s="97"/>
      <c r="C75" s="80"/>
      <c r="D75" s="80"/>
      <c r="E75" s="80"/>
      <c r="F75" s="81"/>
      <c r="G75" s="82"/>
      <c r="H75" s="81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W75" s="83"/>
      <c r="AX75" s="83"/>
      <c r="AY75" s="81"/>
      <c r="AZ75" s="81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DT75" s="69"/>
      <c r="DU75" s="69"/>
      <c r="DV75" s="69"/>
      <c r="DW75" s="69"/>
    </row>
    <row r="76" spans="2:127" ht="19.5" customHeight="1" x14ac:dyDescent="0.2">
      <c r="B76" s="97"/>
      <c r="C76" s="83"/>
      <c r="D76" s="83"/>
      <c r="E76" s="83"/>
      <c r="F76" s="81"/>
      <c r="G76" s="84"/>
      <c r="H76" s="81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W76" s="83"/>
      <c r="AX76" s="83"/>
      <c r="AY76" s="81"/>
      <c r="AZ76" s="81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DT76" s="69"/>
      <c r="DU76" s="69"/>
      <c r="DV76" s="69"/>
      <c r="DW76" s="69"/>
    </row>
    <row r="77" spans="2:127" ht="19.5" customHeight="1" x14ac:dyDescent="0.2">
      <c r="B77" s="81"/>
      <c r="C77" s="83"/>
      <c r="D77" s="83"/>
      <c r="E77" s="83"/>
      <c r="F77" s="81"/>
      <c r="G77" s="84"/>
      <c r="H77" s="81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W77" s="83"/>
      <c r="AX77" s="83"/>
      <c r="AY77" s="81"/>
      <c r="AZ77" s="81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DT77" s="69"/>
      <c r="DU77" s="69"/>
      <c r="DV77" s="69"/>
      <c r="DW77" s="69"/>
    </row>
    <row r="78" spans="2:127" ht="19.5" customHeight="1" x14ac:dyDescent="0.2">
      <c r="B78" s="81"/>
      <c r="C78" s="83"/>
      <c r="D78" s="83"/>
      <c r="E78" s="83"/>
      <c r="F78" s="81"/>
      <c r="G78" s="84"/>
      <c r="H78" s="81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W78" s="83"/>
      <c r="AX78" s="83"/>
      <c r="AY78" s="81"/>
      <c r="AZ78" s="81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DT78" s="69"/>
      <c r="DU78" s="69"/>
      <c r="DV78" s="69"/>
      <c r="DW78" s="69"/>
    </row>
    <row r="79" spans="2:127" ht="19.5" customHeight="1" x14ac:dyDescent="0.2">
      <c r="B79" s="81"/>
      <c r="C79" s="83"/>
      <c r="D79" s="83"/>
      <c r="E79" s="83"/>
      <c r="F79" s="81"/>
      <c r="G79" s="84"/>
      <c r="H79" s="81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W79" s="83"/>
      <c r="AX79" s="83"/>
      <c r="AY79" s="81"/>
      <c r="AZ79" s="81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DT79" s="69"/>
      <c r="DU79" s="69"/>
      <c r="DV79" s="69"/>
      <c r="DW79" s="69"/>
    </row>
    <row r="80" spans="2:127" ht="19.5" customHeight="1" x14ac:dyDescent="0.2">
      <c r="B80" s="81"/>
      <c r="C80" s="83"/>
      <c r="D80" s="83"/>
      <c r="E80" s="83"/>
      <c r="F80" s="81"/>
      <c r="G80" s="84"/>
      <c r="H80" s="81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W80" s="83"/>
      <c r="AX80" s="83"/>
      <c r="AY80" s="81"/>
      <c r="AZ80" s="81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DT80" s="69"/>
      <c r="DU80" s="69"/>
      <c r="DV80" s="69"/>
      <c r="DW80" s="69"/>
    </row>
    <row r="81" spans="2:127" ht="19.5" customHeight="1" x14ac:dyDescent="0.2">
      <c r="B81" s="81"/>
      <c r="C81" s="80"/>
      <c r="D81" s="80"/>
      <c r="E81" s="80"/>
      <c r="F81" s="81"/>
      <c r="G81" s="82"/>
      <c r="H81" s="81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W81" s="83"/>
      <c r="AX81" s="83"/>
      <c r="AY81" s="81"/>
      <c r="AZ81" s="81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DT81" s="69"/>
      <c r="DU81" s="69"/>
      <c r="DV81" s="69"/>
      <c r="DW81" s="69"/>
    </row>
    <row r="82" spans="2:127" ht="19.5" customHeight="1" x14ac:dyDescent="0.2">
      <c r="B82" s="97"/>
      <c r="C82" s="80"/>
      <c r="D82" s="80"/>
      <c r="E82" s="80"/>
      <c r="F82" s="81"/>
      <c r="G82" s="82"/>
      <c r="H82" s="81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W82" s="83"/>
      <c r="AX82" s="83"/>
      <c r="AY82" s="81"/>
      <c r="AZ82" s="81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DT82" s="69"/>
      <c r="DU82" s="69"/>
      <c r="DV82" s="69"/>
      <c r="DW82" s="69"/>
    </row>
    <row r="83" spans="2:127" ht="19.5" customHeight="1" x14ac:dyDescent="0.2">
      <c r="B83" s="97"/>
      <c r="C83" s="80"/>
      <c r="D83" s="80"/>
      <c r="E83" s="80"/>
      <c r="F83" s="81"/>
      <c r="G83" s="82"/>
      <c r="H83" s="81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W83" s="83"/>
      <c r="AX83" s="83"/>
      <c r="AY83" s="81"/>
      <c r="AZ83" s="81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DT83" s="69"/>
      <c r="DU83" s="69"/>
      <c r="DV83" s="69"/>
      <c r="DW83" s="69"/>
    </row>
    <row r="84" spans="2:127" ht="19.5" customHeight="1" x14ac:dyDescent="0.2">
      <c r="B84" s="97"/>
      <c r="C84" s="80"/>
      <c r="D84" s="80"/>
      <c r="E84" s="80"/>
      <c r="F84" s="81"/>
      <c r="G84" s="82"/>
      <c r="H84" s="81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W84" s="147"/>
      <c r="AX84" s="147"/>
      <c r="AY84" s="81"/>
      <c r="AZ84" s="81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DT84" s="69"/>
      <c r="DU84" s="69"/>
      <c r="DV84" s="69"/>
      <c r="DW84" s="69"/>
    </row>
    <row r="85" spans="2:127" ht="19.5" customHeight="1" x14ac:dyDescent="0.2">
      <c r="B85" s="97"/>
      <c r="C85" s="80"/>
      <c r="D85" s="80"/>
      <c r="E85" s="80"/>
      <c r="F85" s="81"/>
      <c r="G85" s="82"/>
      <c r="H85" s="81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W85" s="147"/>
      <c r="AX85" s="147"/>
      <c r="AY85" s="81"/>
      <c r="AZ85" s="81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7"/>
      <c r="CD85" s="147"/>
      <c r="CE85" s="147"/>
      <c r="CF85" s="147"/>
      <c r="CG85" s="147"/>
      <c r="CH85" s="147"/>
      <c r="DT85" s="69"/>
      <c r="DU85" s="69"/>
      <c r="DV85" s="69"/>
      <c r="DW85" s="69"/>
    </row>
    <row r="86" spans="2:127" ht="19.5" customHeight="1" x14ac:dyDescent="0.2">
      <c r="B86" s="97"/>
      <c r="C86" s="80"/>
      <c r="D86" s="80"/>
      <c r="E86" s="80"/>
      <c r="F86" s="81"/>
      <c r="G86" s="82"/>
      <c r="H86" s="81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W86" s="147"/>
      <c r="AX86" s="147"/>
      <c r="AY86" s="81"/>
      <c r="AZ86" s="81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147"/>
      <c r="BX86" s="147"/>
      <c r="BY86" s="147"/>
      <c r="BZ86" s="147"/>
      <c r="CA86" s="147"/>
      <c r="CB86" s="147"/>
      <c r="CC86" s="147"/>
      <c r="CD86" s="147"/>
      <c r="CE86" s="147"/>
      <c r="CF86" s="147"/>
      <c r="CG86" s="147"/>
      <c r="CH86" s="147"/>
      <c r="DT86" s="69"/>
      <c r="DU86" s="69"/>
      <c r="DV86" s="69"/>
      <c r="DW86" s="69"/>
    </row>
    <row r="87" spans="2:127" ht="19.5" customHeight="1" x14ac:dyDescent="0.2">
      <c r="B87" s="97"/>
      <c r="C87" s="80"/>
      <c r="D87" s="80"/>
      <c r="E87" s="80"/>
      <c r="F87" s="81"/>
      <c r="G87" s="82"/>
      <c r="H87" s="81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W87" s="147"/>
      <c r="AX87" s="147"/>
      <c r="AY87" s="81"/>
      <c r="AZ87" s="81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7"/>
      <c r="CH87" s="147"/>
      <c r="DT87" s="69"/>
      <c r="DU87" s="69"/>
      <c r="DV87" s="69"/>
      <c r="DW87" s="69"/>
    </row>
    <row r="88" spans="2:127" ht="19.5" customHeight="1" x14ac:dyDescent="0.2">
      <c r="B88" s="97"/>
      <c r="C88" s="80"/>
      <c r="D88" s="80"/>
      <c r="E88" s="80"/>
      <c r="F88" s="81"/>
      <c r="G88" s="82"/>
      <c r="H88" s="81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W88" s="147"/>
      <c r="AX88" s="147"/>
      <c r="AY88" s="81"/>
      <c r="AZ88" s="81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147"/>
      <c r="BZ88" s="147"/>
      <c r="CA88" s="147"/>
      <c r="CB88" s="147"/>
      <c r="CC88" s="147"/>
      <c r="CD88" s="147"/>
      <c r="CE88" s="147"/>
      <c r="CF88" s="147"/>
      <c r="CG88" s="147"/>
      <c r="CH88" s="147"/>
      <c r="DT88" s="69"/>
      <c r="DU88" s="69"/>
      <c r="DV88" s="69"/>
      <c r="DW88" s="69"/>
    </row>
    <row r="89" spans="2:127" x14ac:dyDescent="0.2">
      <c r="B89" s="97"/>
      <c r="C89" s="83"/>
      <c r="D89" s="83"/>
      <c r="E89" s="83"/>
      <c r="F89" s="81"/>
      <c r="G89" s="84"/>
      <c r="H89" s="83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W89" s="147"/>
      <c r="AX89" s="147"/>
      <c r="AY89" s="81"/>
      <c r="AZ89" s="81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  <c r="BQ89" s="147"/>
      <c r="BR89" s="147"/>
      <c r="BS89" s="147"/>
      <c r="BT89" s="147"/>
      <c r="BU89" s="147"/>
      <c r="BV89" s="147"/>
      <c r="BW89" s="147"/>
      <c r="BX89" s="147"/>
      <c r="BY89" s="147"/>
      <c r="BZ89" s="147"/>
      <c r="CA89" s="147"/>
      <c r="CB89" s="147"/>
      <c r="CC89" s="147"/>
      <c r="CD89" s="147"/>
      <c r="CE89" s="147"/>
      <c r="CF89" s="147"/>
      <c r="CG89" s="147"/>
      <c r="CH89" s="147"/>
      <c r="DT89" s="69"/>
      <c r="DU89" s="69"/>
      <c r="DV89" s="69"/>
      <c r="DW89" s="69"/>
    </row>
    <row r="90" spans="2:127" x14ac:dyDescent="0.2">
      <c r="B90" s="81"/>
      <c r="C90" s="83"/>
      <c r="D90" s="83"/>
      <c r="E90" s="83"/>
      <c r="F90" s="81"/>
      <c r="G90" s="84"/>
      <c r="H90" s="81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W90" s="147"/>
      <c r="AX90" s="147"/>
      <c r="AY90" s="81"/>
      <c r="AZ90" s="81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DT90" s="69"/>
      <c r="DU90" s="69"/>
      <c r="DV90" s="69"/>
      <c r="DW90" s="69"/>
    </row>
    <row r="91" spans="2:127" x14ac:dyDescent="0.2">
      <c r="B91" s="81"/>
      <c r="C91" s="83"/>
      <c r="D91" s="83"/>
      <c r="E91" s="83"/>
      <c r="F91" s="81"/>
      <c r="G91" s="84"/>
      <c r="H91" s="81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1"/>
      <c r="AZ91" s="81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DT91" s="69"/>
      <c r="DU91" s="69"/>
      <c r="DV91" s="69"/>
      <c r="DW91" s="69"/>
    </row>
    <row r="92" spans="2:127" x14ac:dyDescent="0.2">
      <c r="B92" s="81"/>
      <c r="C92" s="80"/>
      <c r="D92" s="80"/>
      <c r="E92" s="80"/>
      <c r="F92" s="81"/>
      <c r="G92" s="82"/>
      <c r="H92" s="81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1"/>
      <c r="AZ92" s="81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DT92" s="69"/>
      <c r="DU92" s="69"/>
      <c r="DV92" s="69"/>
      <c r="DW92" s="69"/>
    </row>
    <row r="93" spans="2:127" x14ac:dyDescent="0.2">
      <c r="B93" s="97"/>
      <c r="C93" s="80"/>
      <c r="D93" s="80"/>
      <c r="E93" s="80"/>
      <c r="F93" s="81"/>
      <c r="G93" s="82"/>
      <c r="H93" s="81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K93" s="86"/>
      <c r="AL93" s="86"/>
      <c r="AM93" s="86"/>
      <c r="AN93" s="87"/>
      <c r="AO93" s="86"/>
      <c r="AP93" s="86"/>
      <c r="AQ93" s="86"/>
      <c r="AR93" s="86"/>
      <c r="BK93" s="86"/>
      <c r="BL93" s="86"/>
      <c r="BM93" s="86"/>
      <c r="BN93" s="86"/>
      <c r="BO93" s="86"/>
      <c r="BP93" s="86"/>
      <c r="BQ93" s="81"/>
      <c r="BR93" s="81"/>
      <c r="BS93" s="147"/>
      <c r="BT93" s="147"/>
      <c r="BU93" s="147"/>
      <c r="BV93" s="147"/>
      <c r="BW93" s="147"/>
      <c r="BX93" s="147"/>
      <c r="BY93" s="147"/>
      <c r="BZ93" s="147"/>
      <c r="CA93" s="147"/>
      <c r="CB93" s="147"/>
      <c r="CC93" s="147"/>
      <c r="CD93" s="147"/>
      <c r="CE93" s="147"/>
      <c r="CF93" s="147"/>
      <c r="CG93" s="147"/>
      <c r="CH93" s="147"/>
      <c r="DT93" s="69"/>
      <c r="DU93" s="69"/>
      <c r="DV93" s="69"/>
      <c r="DW93" s="69"/>
    </row>
    <row r="94" spans="2:127" x14ac:dyDescent="0.2">
      <c r="B94" s="97"/>
      <c r="C94" s="80"/>
      <c r="D94" s="80"/>
      <c r="E94" s="80"/>
      <c r="F94" s="81"/>
      <c r="G94" s="82"/>
      <c r="H94" s="81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K94" s="86"/>
      <c r="AL94" s="86"/>
      <c r="AM94" s="86"/>
      <c r="AN94" s="87"/>
      <c r="AO94" s="86"/>
      <c r="AP94" s="86"/>
      <c r="AQ94" s="86"/>
      <c r="AR94" s="86"/>
      <c r="BK94" s="86"/>
      <c r="BL94" s="86"/>
      <c r="BM94" s="86"/>
      <c r="BN94" s="147"/>
      <c r="BO94" s="147"/>
      <c r="BP94" s="86"/>
      <c r="BQ94" s="81"/>
      <c r="BR94" s="81"/>
      <c r="BS94" s="147"/>
      <c r="BT94" s="147"/>
      <c r="BU94" s="147"/>
      <c r="BV94" s="147"/>
      <c r="BW94" s="147"/>
      <c r="BX94" s="147"/>
      <c r="BY94" s="147"/>
      <c r="BZ94" s="147"/>
      <c r="CA94" s="147"/>
      <c r="CB94" s="147"/>
      <c r="CC94" s="147"/>
      <c r="CD94" s="147"/>
      <c r="CE94" s="147"/>
      <c r="CF94" s="147"/>
      <c r="CG94" s="147"/>
      <c r="CH94" s="147"/>
      <c r="DT94" s="69"/>
      <c r="DU94" s="69"/>
      <c r="DV94" s="69"/>
      <c r="DW94" s="69"/>
    </row>
    <row r="95" spans="2:127" x14ac:dyDescent="0.2">
      <c r="B95" s="97"/>
      <c r="C95" s="80"/>
      <c r="D95" s="80"/>
      <c r="E95" s="80"/>
      <c r="F95" s="81"/>
      <c r="G95" s="82"/>
      <c r="H95" s="81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K95" s="88"/>
      <c r="AL95" s="88"/>
      <c r="AM95" s="88"/>
      <c r="AN95" s="88"/>
      <c r="AO95" s="88"/>
      <c r="AP95" s="88"/>
      <c r="AQ95" s="88"/>
      <c r="AR95" s="88"/>
      <c r="BK95" s="86"/>
      <c r="BL95" s="88"/>
      <c r="BM95" s="89"/>
      <c r="BN95" s="147"/>
      <c r="BO95" s="147"/>
      <c r="BP95" s="89"/>
      <c r="BQ95" s="81"/>
      <c r="BR95" s="81"/>
      <c r="BS95" s="147"/>
      <c r="BT95" s="147"/>
      <c r="BU95" s="147"/>
      <c r="BV95" s="147"/>
      <c r="BW95" s="147"/>
      <c r="BX95" s="147"/>
      <c r="BY95" s="147"/>
      <c r="BZ95" s="147"/>
      <c r="CA95" s="147"/>
      <c r="CB95" s="147"/>
      <c r="CC95" s="147"/>
      <c r="CD95" s="147"/>
      <c r="CE95" s="147"/>
      <c r="CF95" s="147"/>
      <c r="CG95" s="147"/>
      <c r="CH95" s="147"/>
      <c r="DT95" s="69"/>
      <c r="DU95" s="69"/>
      <c r="DV95" s="69"/>
      <c r="DW95" s="69"/>
    </row>
    <row r="96" spans="2:127" x14ac:dyDescent="0.2">
      <c r="B96" s="97"/>
      <c r="C96" s="80"/>
      <c r="D96" s="80"/>
      <c r="E96" s="80"/>
      <c r="F96" s="81"/>
      <c r="G96" s="82"/>
      <c r="H96" s="81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K96" s="163"/>
      <c r="AL96" s="163"/>
      <c r="AM96" s="163"/>
      <c r="AN96" s="163"/>
      <c r="AO96" s="163"/>
      <c r="AP96" s="163"/>
      <c r="AQ96" s="89"/>
      <c r="AR96" s="89"/>
      <c r="BK96" s="86"/>
      <c r="BL96" s="86"/>
      <c r="BM96" s="69"/>
      <c r="BN96" s="69"/>
      <c r="BO96" s="69"/>
      <c r="BP96" s="69"/>
      <c r="BQ96" s="81"/>
      <c r="BR96" s="81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DT96" s="69"/>
      <c r="DU96" s="69"/>
      <c r="DV96" s="69"/>
      <c r="DW96" s="69"/>
    </row>
    <row r="97" spans="2:127" ht="13.5" thickBot="1" x14ac:dyDescent="0.25">
      <c r="B97" s="97"/>
      <c r="C97" s="80"/>
      <c r="D97" s="80"/>
      <c r="E97" s="80"/>
      <c r="F97" s="81"/>
      <c r="G97" s="82"/>
      <c r="H97" s="81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69"/>
      <c r="X97" s="69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BK97" s="86"/>
      <c r="BL97" s="166"/>
      <c r="BM97" s="166"/>
      <c r="BN97" s="166"/>
      <c r="BO97" s="166"/>
      <c r="BP97" s="166"/>
      <c r="BQ97" s="166"/>
      <c r="BR97" s="166"/>
      <c r="BS97" s="166"/>
      <c r="BT97" s="166"/>
      <c r="BU97" s="166"/>
      <c r="BV97" s="166"/>
      <c r="BW97" s="166"/>
      <c r="BX97" s="166"/>
      <c r="BY97" s="166"/>
      <c r="BZ97" s="166"/>
      <c r="CA97" s="147"/>
      <c r="CB97" s="147"/>
      <c r="CC97" s="147"/>
      <c r="CD97" s="147"/>
      <c r="CE97" s="147"/>
      <c r="CF97" s="147"/>
      <c r="CG97" s="147"/>
      <c r="CH97" s="147"/>
      <c r="DT97" s="69"/>
      <c r="DU97" s="69"/>
      <c r="DV97" s="69"/>
      <c r="DW97" s="69"/>
    </row>
    <row r="98" spans="2:127" ht="47.25" customHeight="1" x14ac:dyDescent="0.2">
      <c r="B98" s="97"/>
      <c r="C98" s="80"/>
      <c r="D98" s="80"/>
      <c r="E98" s="80"/>
      <c r="F98" s="81"/>
      <c r="G98" s="82"/>
      <c r="H98" s="81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86"/>
      <c r="X98" s="86"/>
      <c r="Y98" s="86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BK98" s="86"/>
      <c r="BL98" s="69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47"/>
      <c r="BZ98" s="147"/>
      <c r="CA98" s="147"/>
      <c r="CB98" s="147"/>
      <c r="CC98" s="147"/>
      <c r="CD98" s="147"/>
      <c r="CE98" s="147"/>
      <c r="CF98" s="147"/>
      <c r="CG98" s="147"/>
      <c r="CH98" s="147"/>
      <c r="DT98" s="69"/>
      <c r="DU98" s="69"/>
      <c r="DV98" s="69"/>
      <c r="DW98" s="69"/>
    </row>
    <row r="99" spans="2:127" ht="37.5" customHeight="1" x14ac:dyDescent="0.2">
      <c r="B99" s="97"/>
      <c r="C99" s="80"/>
      <c r="D99" s="80"/>
      <c r="E99" s="80"/>
      <c r="F99" s="81"/>
      <c r="G99" s="82"/>
      <c r="H99" s="81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65" t="s">
        <v>50</v>
      </c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Q99" s="69"/>
      <c r="AR99" s="75"/>
      <c r="BK99" s="86"/>
      <c r="BL99" s="75"/>
      <c r="BM99" s="165" t="s">
        <v>51</v>
      </c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DT99" s="69"/>
      <c r="DU99" s="69"/>
      <c r="DV99" s="69"/>
      <c r="DW99" s="69"/>
    </row>
    <row r="100" spans="2:127" x14ac:dyDescent="0.2">
      <c r="B100" s="97"/>
      <c r="C100" s="80"/>
      <c r="D100" s="80"/>
      <c r="E100" s="80"/>
      <c r="F100" s="81"/>
      <c r="G100" s="82"/>
      <c r="H100" s="81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K100" s="86"/>
      <c r="AL100" s="86"/>
      <c r="AM100" s="86"/>
      <c r="AN100" s="87"/>
      <c r="AO100" s="86"/>
      <c r="AP100" s="86"/>
      <c r="AQ100" s="86"/>
      <c r="AR100" s="86"/>
      <c r="BK100" s="86"/>
      <c r="BL100" s="86"/>
      <c r="BM100" s="86"/>
      <c r="BN100" s="86"/>
      <c r="BO100" s="86"/>
      <c r="BP100" s="86"/>
      <c r="BQ100" s="81"/>
      <c r="BR100" s="81"/>
      <c r="BS100" s="147"/>
      <c r="BT100" s="147"/>
      <c r="BU100" s="147"/>
      <c r="BV100" s="147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7"/>
      <c r="CH100" s="147"/>
      <c r="DT100" s="69"/>
      <c r="DU100" s="69"/>
      <c r="DV100" s="69"/>
      <c r="DW100" s="69"/>
    </row>
    <row r="101" spans="2:127" x14ac:dyDescent="0.2">
      <c r="B101" s="97"/>
      <c r="C101" s="80"/>
      <c r="D101" s="80"/>
      <c r="E101" s="80"/>
      <c r="F101" s="81"/>
      <c r="G101" s="82"/>
      <c r="H101" s="81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7"/>
      <c r="AV101" s="87"/>
      <c r="AW101" s="87"/>
      <c r="AX101" s="87"/>
      <c r="AY101" s="81"/>
      <c r="AZ101" s="81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  <c r="BQ101" s="147"/>
      <c r="BR101" s="147"/>
      <c r="BS101" s="147"/>
      <c r="BT101" s="147"/>
      <c r="BU101" s="147"/>
      <c r="BV101" s="147"/>
      <c r="BW101" s="147"/>
      <c r="BX101" s="147"/>
      <c r="BY101" s="147"/>
      <c r="BZ101" s="147"/>
      <c r="CA101" s="147"/>
      <c r="CB101" s="147"/>
      <c r="CC101" s="147"/>
      <c r="CD101" s="147"/>
      <c r="CE101" s="147"/>
      <c r="CF101" s="147"/>
      <c r="CG101" s="147"/>
      <c r="CH101" s="147"/>
      <c r="DT101" s="69"/>
      <c r="DU101" s="69"/>
      <c r="DV101" s="69"/>
      <c r="DW101" s="69"/>
    </row>
    <row r="102" spans="2:127" x14ac:dyDescent="0.2">
      <c r="B102" s="97"/>
    </row>
  </sheetData>
  <sheetProtection sort="0" autoFilter="0" pivotTables="0"/>
  <protectedRanges>
    <protectedRange sqref="AB98 X97:AA97 BL98 AK96:AR96" name="Rango3_2_1_1"/>
    <protectedRange sqref="BO98:BP98 Z98 W97 AL97" name="Rango3_2_1_2_1"/>
    <protectedRange sqref="BM98 BM96:BN96" name="Rango3_2_1_2_1_3_1"/>
  </protectedRanges>
  <autoFilter ref="B5:DW71" xr:uid="{00000000-0001-0000-00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</autoFilter>
  <mergeCells count="545">
    <mergeCell ref="BZ5:CI5"/>
    <mergeCell ref="CJ5:CS5"/>
    <mergeCell ref="CT5:DC5"/>
    <mergeCell ref="DD5:DM5"/>
    <mergeCell ref="DN5:DW5"/>
    <mergeCell ref="B5:B8"/>
    <mergeCell ref="C5:C8"/>
    <mergeCell ref="D5:D8"/>
    <mergeCell ref="E5:E8"/>
    <mergeCell ref="G5:G8"/>
    <mergeCell ref="DV7:DW7"/>
    <mergeCell ref="DT7:DU7"/>
    <mergeCell ref="DV6:DW6"/>
    <mergeCell ref="DT6:DU6"/>
    <mergeCell ref="DR7:DS7"/>
    <mergeCell ref="DP6:DQ6"/>
    <mergeCell ref="DN6:DO6"/>
    <mergeCell ref="DR6:DS6"/>
    <mergeCell ref="CJ7:CK7"/>
    <mergeCell ref="CJ6:CK6"/>
    <mergeCell ref="CL6:CM6"/>
    <mergeCell ref="CL7:CM7"/>
    <mergeCell ref="CN7:CO7"/>
    <mergeCell ref="CP7:CQ7"/>
    <mergeCell ref="CR7:CS7"/>
    <mergeCell ref="DL7:DM7"/>
    <mergeCell ref="DH7:DI7"/>
    <mergeCell ref="BJ7:BK7"/>
    <mergeCell ref="T7:U7"/>
    <mergeCell ref="AR7:AS7"/>
    <mergeCell ref="X7:Y7"/>
    <mergeCell ref="X6:Y6"/>
    <mergeCell ref="CB7:CC7"/>
    <mergeCell ref="CD7:CE7"/>
    <mergeCell ref="BX7:BY7"/>
    <mergeCell ref="BP6:BQ6"/>
    <mergeCell ref="BN6:BO6"/>
    <mergeCell ref="BJ6:BK6"/>
    <mergeCell ref="BH6:BI6"/>
    <mergeCell ref="BN7:BO7"/>
    <mergeCell ref="AL7:AM7"/>
    <mergeCell ref="AH7:AI7"/>
    <mergeCell ref="AJ7:AK7"/>
    <mergeCell ref="V7:W7"/>
    <mergeCell ref="DF7:DG7"/>
    <mergeCell ref="DD7:DE7"/>
    <mergeCell ref="BF7:BG7"/>
    <mergeCell ref="BD7:BE7"/>
    <mergeCell ref="BV7:BW7"/>
    <mergeCell ref="BR7:BS7"/>
    <mergeCell ref="BL7:BM7"/>
    <mergeCell ref="BT7:BU7"/>
    <mergeCell ref="BB7:BC7"/>
    <mergeCell ref="BP7:BQ7"/>
    <mergeCell ref="BH7:BI7"/>
    <mergeCell ref="BF6:BG6"/>
    <mergeCell ref="BD6:BE6"/>
    <mergeCell ref="AV5:BE5"/>
    <mergeCell ref="BF5:BO5"/>
    <mergeCell ref="BP5:BY5"/>
    <mergeCell ref="AF7:AG7"/>
    <mergeCell ref="AT6:AU6"/>
    <mergeCell ref="AP6:AQ6"/>
    <mergeCell ref="AN6:AO6"/>
    <mergeCell ref="CV6:CW6"/>
    <mergeCell ref="DB6:DC6"/>
    <mergeCell ref="CT7:CU7"/>
    <mergeCell ref="CX7:CY7"/>
    <mergeCell ref="CZ7:DA7"/>
    <mergeCell ref="CP6:CQ6"/>
    <mergeCell ref="CR6:CS6"/>
    <mergeCell ref="CV7:CW7"/>
    <mergeCell ref="DB7:DC7"/>
    <mergeCell ref="AZ6:BA6"/>
    <mergeCell ref="CH6:CI6"/>
    <mergeCell ref="BR6:BS6"/>
    <mergeCell ref="AX6:AY6"/>
    <mergeCell ref="BB6:BC6"/>
    <mergeCell ref="AZ7:BA7"/>
    <mergeCell ref="AX7:AY7"/>
    <mergeCell ref="AV7:AW7"/>
    <mergeCell ref="N6:O6"/>
    <mergeCell ref="H5:Q5"/>
    <mergeCell ref="AT7:AU7"/>
    <mergeCell ref="AP7:AQ7"/>
    <mergeCell ref="AN7:AO7"/>
    <mergeCell ref="AB5:AK5"/>
    <mergeCell ref="P7:Q7"/>
    <mergeCell ref="L7:M7"/>
    <mergeCell ref="H7:I7"/>
    <mergeCell ref="T6:U6"/>
    <mergeCell ref="R6:S6"/>
    <mergeCell ref="V6:W6"/>
    <mergeCell ref="AB7:AC7"/>
    <mergeCell ref="AL5:AU5"/>
    <mergeCell ref="R5:AA5"/>
    <mergeCell ref="AB6:AC6"/>
    <mergeCell ref="B2:B3"/>
    <mergeCell ref="B4:DS4"/>
    <mergeCell ref="CN6:CO6"/>
    <mergeCell ref="DH6:DI6"/>
    <mergeCell ref="CT6:CU6"/>
    <mergeCell ref="CX6:CY6"/>
    <mergeCell ref="CZ6:DA6"/>
    <mergeCell ref="CB6:CC6"/>
    <mergeCell ref="BX6:BY6"/>
    <mergeCell ref="CD6:CE6"/>
    <mergeCell ref="BZ6:CA6"/>
    <mergeCell ref="BT6:BU6"/>
    <mergeCell ref="BL6:BM6"/>
    <mergeCell ref="AL6:AM6"/>
    <mergeCell ref="AV6:AW6"/>
    <mergeCell ref="AJ6:AK6"/>
    <mergeCell ref="AD6:AE6"/>
    <mergeCell ref="DF6:DG6"/>
    <mergeCell ref="DJ6:DK6"/>
    <mergeCell ref="DL6:DM6"/>
    <mergeCell ref="CF6:CG6"/>
    <mergeCell ref="Z6:AA6"/>
    <mergeCell ref="AR6:AS6"/>
    <mergeCell ref="BV6:BW6"/>
    <mergeCell ref="CG87:CH87"/>
    <mergeCell ref="CG88:CH88"/>
    <mergeCell ref="CG89:CH89"/>
    <mergeCell ref="CE86:CF86"/>
    <mergeCell ref="CF7:CG7"/>
    <mergeCell ref="CA87:CB87"/>
    <mergeCell ref="CA88:CB88"/>
    <mergeCell ref="CC89:CD89"/>
    <mergeCell ref="CE89:CF89"/>
    <mergeCell ref="CC86:CD86"/>
    <mergeCell ref="CC85:CD85"/>
    <mergeCell ref="CE85:CF85"/>
    <mergeCell ref="CA89:CB89"/>
    <mergeCell ref="CA85:CB85"/>
    <mergeCell ref="CA86:CB86"/>
    <mergeCell ref="CC84:CD84"/>
    <mergeCell ref="CE84:CF84"/>
    <mergeCell ref="CA84:CB84"/>
    <mergeCell ref="CG84:CH84"/>
    <mergeCell ref="CG85:CH85"/>
    <mergeCell ref="CH7:CI7"/>
    <mergeCell ref="CC87:CD87"/>
    <mergeCell ref="CE87:CF87"/>
    <mergeCell ref="BZ7:CA7"/>
    <mergeCell ref="CC98:CD98"/>
    <mergeCell ref="CE98:CF98"/>
    <mergeCell ref="CA100:CB100"/>
    <mergeCell ref="CA101:CB101"/>
    <mergeCell ref="CA97:CB97"/>
    <mergeCell ref="BY101:BZ101"/>
    <mergeCell ref="BM99:BX99"/>
    <mergeCell ref="BM98:BX98"/>
    <mergeCell ref="BL97:BZ97"/>
    <mergeCell ref="BY98:BZ98"/>
    <mergeCell ref="BS100:BT100"/>
    <mergeCell ref="BU100:BV100"/>
    <mergeCell ref="BW100:BX100"/>
    <mergeCell ref="BY100:BZ100"/>
    <mergeCell ref="BY99:BZ99"/>
    <mergeCell ref="BA101:BB101"/>
    <mergeCell ref="BC101:BD101"/>
    <mergeCell ref="BE101:BF101"/>
    <mergeCell ref="BG101:BH101"/>
    <mergeCell ref="BI101:BJ101"/>
    <mergeCell ref="BK101:BL101"/>
    <mergeCell ref="BO101:BP101"/>
    <mergeCell ref="BW101:BX101"/>
    <mergeCell ref="BM101:BN101"/>
    <mergeCell ref="BS101:BV101"/>
    <mergeCell ref="BQ101:BR101"/>
    <mergeCell ref="BS91:BV91"/>
    <mergeCell ref="BI92:BJ92"/>
    <mergeCell ref="BI88:BJ88"/>
    <mergeCell ref="BO86:BP86"/>
    <mergeCell ref="BS87:BV87"/>
    <mergeCell ref="BK87:BL87"/>
    <mergeCell ref="BO87:BP87"/>
    <mergeCell ref="BQ87:BR87"/>
    <mergeCell ref="BO88:BP88"/>
    <mergeCell ref="BO89:BP89"/>
    <mergeCell ref="BO90:BP90"/>
    <mergeCell ref="BK88:BL88"/>
    <mergeCell ref="BK89:BL89"/>
    <mergeCell ref="BK92:BL92"/>
    <mergeCell ref="BO91:BP91"/>
    <mergeCell ref="BK91:BL91"/>
    <mergeCell ref="BU95:BV95"/>
    <mergeCell ref="BW95:BX95"/>
    <mergeCell ref="BY95:BZ95"/>
    <mergeCell ref="CA95:CB95"/>
    <mergeCell ref="BS94:BT94"/>
    <mergeCell ref="BU94:BV94"/>
    <mergeCell ref="BW94:BX94"/>
    <mergeCell ref="BY94:BZ94"/>
    <mergeCell ref="CA94:CB94"/>
    <mergeCell ref="BY93:BZ93"/>
    <mergeCell ref="CA93:CB93"/>
    <mergeCell ref="BW93:BX93"/>
    <mergeCell ref="BS93:BT93"/>
    <mergeCell ref="BU93:BV93"/>
    <mergeCell ref="BW91:BX91"/>
    <mergeCell ref="BW92:BX92"/>
    <mergeCell ref="BM84:BN84"/>
    <mergeCell ref="U91:V91"/>
    <mergeCell ref="W89:Z89"/>
    <mergeCell ref="BI89:BJ89"/>
    <mergeCell ref="BA85:BB85"/>
    <mergeCell ref="BC85:BD85"/>
    <mergeCell ref="BE85:BF85"/>
    <mergeCell ref="BG85:BH85"/>
    <mergeCell ref="AW85:AX85"/>
    <mergeCell ref="AW89:AX89"/>
    <mergeCell ref="BE90:BF90"/>
    <mergeCell ref="AC89:AD89"/>
    <mergeCell ref="BA89:BB89"/>
    <mergeCell ref="BC89:BD89"/>
    <mergeCell ref="BM89:BN89"/>
    <mergeCell ref="BM90:BN90"/>
    <mergeCell ref="BM91:BN91"/>
    <mergeCell ref="AE100:AF100"/>
    <mergeCell ref="BC92:BD92"/>
    <mergeCell ref="BE92:BF92"/>
    <mergeCell ref="BG92:BH92"/>
    <mergeCell ref="Z7:AA7"/>
    <mergeCell ref="AD7:AE7"/>
    <mergeCell ref="BM85:BN85"/>
    <mergeCell ref="BM86:BN86"/>
    <mergeCell ref="BM87:BN87"/>
    <mergeCell ref="BM88:BN88"/>
    <mergeCell ref="AE87:AF87"/>
    <mergeCell ref="BA88:BB88"/>
    <mergeCell ref="BC88:BD88"/>
    <mergeCell ref="BE88:BF88"/>
    <mergeCell ref="BG88:BH88"/>
    <mergeCell ref="BI85:BJ85"/>
    <mergeCell ref="AW84:AX84"/>
    <mergeCell ref="BI87:BJ87"/>
    <mergeCell ref="BA84:BB84"/>
    <mergeCell ref="BC84:BD84"/>
    <mergeCell ref="AC84:AD84"/>
    <mergeCell ref="AE88:AF88"/>
    <mergeCell ref="AW88:AX88"/>
    <mergeCell ref="BK86:BL86"/>
    <mergeCell ref="U94:V94"/>
    <mergeCell ref="BA91:BB91"/>
    <mergeCell ref="BC91:BD91"/>
    <mergeCell ref="BI91:BJ91"/>
    <mergeCell ref="BC90:BD90"/>
    <mergeCell ref="BG90:BH90"/>
    <mergeCell ref="AC91:AD91"/>
    <mergeCell ref="AE89:AF89"/>
    <mergeCell ref="BK90:BL90"/>
    <mergeCell ref="AC92:AD92"/>
    <mergeCell ref="AA92:AB92"/>
    <mergeCell ref="BG89:BH89"/>
    <mergeCell ref="BA90:BB90"/>
    <mergeCell ref="Q92:R92"/>
    <mergeCell ref="W92:Z92"/>
    <mergeCell ref="K92:L92"/>
    <mergeCell ref="K93:L93"/>
    <mergeCell ref="W93:Z93"/>
    <mergeCell ref="M92:P92"/>
    <mergeCell ref="S92:T92"/>
    <mergeCell ref="I93:J93"/>
    <mergeCell ref="M93:P93"/>
    <mergeCell ref="Q93:R93"/>
    <mergeCell ref="S93:T93"/>
    <mergeCell ref="U92:V92"/>
    <mergeCell ref="W101:Z101"/>
    <mergeCell ref="AA101:AB101"/>
    <mergeCell ref="U100:V100"/>
    <mergeCell ref="AC101:AD101"/>
    <mergeCell ref="S99:T99"/>
    <mergeCell ref="S100:T100"/>
    <mergeCell ref="S101:T101"/>
    <mergeCell ref="I99:J99"/>
    <mergeCell ref="K101:L101"/>
    <mergeCell ref="I100:J100"/>
    <mergeCell ref="M100:P100"/>
    <mergeCell ref="Q100:R100"/>
    <mergeCell ref="W100:Z100"/>
    <mergeCell ref="AA100:AB100"/>
    <mergeCell ref="K100:L100"/>
    <mergeCell ref="U99:V99"/>
    <mergeCell ref="U101:V101"/>
    <mergeCell ref="AA99:AO99"/>
    <mergeCell ref="AE101:AF101"/>
    <mergeCell ref="Q99:R99"/>
    <mergeCell ref="W99:Z99"/>
    <mergeCell ref="M99:P99"/>
    <mergeCell ref="AC100:AD100"/>
    <mergeCell ref="I101:J101"/>
    <mergeCell ref="M101:P101"/>
    <mergeCell ref="Q101:R101"/>
    <mergeCell ref="S97:T97"/>
    <mergeCell ref="Q95:R95"/>
    <mergeCell ref="M95:P95"/>
    <mergeCell ref="Q98:R98"/>
    <mergeCell ref="S94:T94"/>
    <mergeCell ref="S95:T95"/>
    <mergeCell ref="I97:J97"/>
    <mergeCell ref="M97:P97"/>
    <mergeCell ref="M98:P98"/>
    <mergeCell ref="K94:L94"/>
    <mergeCell ref="I96:J96"/>
    <mergeCell ref="M96:P96"/>
    <mergeCell ref="Q96:R96"/>
    <mergeCell ref="I94:J94"/>
    <mergeCell ref="M94:P94"/>
    <mergeCell ref="Q94:R94"/>
    <mergeCell ref="I95:J95"/>
    <mergeCell ref="K95:L95"/>
    <mergeCell ref="K96:L96"/>
    <mergeCell ref="S96:T96"/>
    <mergeCell ref="K99:L99"/>
    <mergeCell ref="K97:L97"/>
    <mergeCell ref="BY91:BZ91"/>
    <mergeCell ref="CA98:CB98"/>
    <mergeCell ref="CE93:CF93"/>
    <mergeCell ref="I98:J98"/>
    <mergeCell ref="U96:V96"/>
    <mergeCell ref="W96:Z96"/>
    <mergeCell ref="U95:V95"/>
    <mergeCell ref="U93:V93"/>
    <mergeCell ref="W95:Z95"/>
    <mergeCell ref="W94:Z94"/>
    <mergeCell ref="Q97:R97"/>
    <mergeCell ref="K98:L98"/>
    <mergeCell ref="S98:T98"/>
    <mergeCell ref="U98:V98"/>
    <mergeCell ref="Z98:AN98"/>
    <mergeCell ref="Y97:AO97"/>
    <mergeCell ref="AC94:AD94"/>
    <mergeCell ref="U97:V97"/>
    <mergeCell ref="AC95:AD95"/>
    <mergeCell ref="AK96:AP96"/>
    <mergeCell ref="I91:J91"/>
    <mergeCell ref="M91:P91"/>
    <mergeCell ref="Q91:R91"/>
    <mergeCell ref="I92:J92"/>
    <mergeCell ref="AE96:AF96"/>
    <mergeCell ref="AE95:AF95"/>
    <mergeCell ref="AE92:AF92"/>
    <mergeCell ref="AC90:AD90"/>
    <mergeCell ref="CG100:CH100"/>
    <mergeCell ref="CE96:CF96"/>
    <mergeCell ref="CC95:CD95"/>
    <mergeCell ref="CE95:CF95"/>
    <mergeCell ref="BS92:BV92"/>
    <mergeCell ref="BA92:BB92"/>
    <mergeCell ref="BE91:BF91"/>
    <mergeCell ref="CE94:CF94"/>
    <mergeCell ref="CG99:CH99"/>
    <mergeCell ref="CC93:CD93"/>
    <mergeCell ref="BI90:BJ90"/>
    <mergeCell ref="BS96:BT96"/>
    <mergeCell ref="BU96:BV96"/>
    <mergeCell ref="BN94:BO94"/>
    <mergeCell ref="BW96:BX96"/>
    <mergeCell ref="CA99:CB99"/>
    <mergeCell ref="CC91:CD91"/>
    <mergeCell ref="CE91:CF91"/>
    <mergeCell ref="CA91:CB91"/>
    <mergeCell ref="AW90:AX90"/>
    <mergeCell ref="CG101:CH101"/>
    <mergeCell ref="CC88:CD88"/>
    <mergeCell ref="CG90:CH90"/>
    <mergeCell ref="CG91:CH91"/>
    <mergeCell ref="CG92:CH92"/>
    <mergeCell ref="CG93:CH93"/>
    <mergeCell ref="CG94:CH94"/>
    <mergeCell ref="CG95:CH95"/>
    <mergeCell ref="CG96:CH96"/>
    <mergeCell ref="CG97:CH97"/>
    <mergeCell ref="CG98:CH98"/>
    <mergeCell ref="CE88:CF88"/>
    <mergeCell ref="CC96:CD96"/>
    <mergeCell ref="CC94:CD94"/>
    <mergeCell ref="CC92:CD92"/>
    <mergeCell ref="CE92:CF92"/>
    <mergeCell ref="CC101:CD101"/>
    <mergeCell ref="CE101:CF101"/>
    <mergeCell ref="CC100:CD100"/>
    <mergeCell ref="CE100:CF100"/>
    <mergeCell ref="CC99:CD99"/>
    <mergeCell ref="CE99:CF99"/>
    <mergeCell ref="CC97:CD97"/>
    <mergeCell ref="CE97:CF97"/>
    <mergeCell ref="AA95:AB95"/>
    <mergeCell ref="AC96:AD96"/>
    <mergeCell ref="AE94:AF94"/>
    <mergeCell ref="AE93:AF93"/>
    <mergeCell ref="AA91:AB91"/>
    <mergeCell ref="AE90:AF90"/>
    <mergeCell ref="AE91:AF91"/>
    <mergeCell ref="CE90:CF90"/>
    <mergeCell ref="BY96:BZ96"/>
    <mergeCell ref="CA96:CB96"/>
    <mergeCell ref="AA93:AB93"/>
    <mergeCell ref="AC93:AD93"/>
    <mergeCell ref="AA94:AB94"/>
    <mergeCell ref="AA96:AB96"/>
    <mergeCell ref="BN95:BO95"/>
    <mergeCell ref="BO92:BP92"/>
    <mergeCell ref="BQ92:BR92"/>
    <mergeCell ref="BM92:BN92"/>
    <mergeCell ref="BQ90:BR90"/>
    <mergeCell ref="BS95:BT95"/>
    <mergeCell ref="CA92:CB92"/>
    <mergeCell ref="BY92:BZ92"/>
    <mergeCell ref="BQ91:BR91"/>
    <mergeCell ref="BG91:BH91"/>
    <mergeCell ref="BY84:BZ84"/>
    <mergeCell ref="BY85:BZ85"/>
    <mergeCell ref="BY86:BZ86"/>
    <mergeCell ref="BY87:BZ87"/>
    <mergeCell ref="BY88:BZ88"/>
    <mergeCell ref="BS90:BV90"/>
    <mergeCell ref="CC90:CD90"/>
    <mergeCell ref="CA90:CB90"/>
    <mergeCell ref="BY90:BZ90"/>
    <mergeCell ref="BW87:BX87"/>
    <mergeCell ref="BY89:BZ89"/>
    <mergeCell ref="BW90:BX90"/>
    <mergeCell ref="BW89:BX89"/>
    <mergeCell ref="BW88:BX88"/>
    <mergeCell ref="BS88:BV88"/>
    <mergeCell ref="BS86:BV86"/>
    <mergeCell ref="BW86:BX86"/>
    <mergeCell ref="I88:J88"/>
    <mergeCell ref="M88:P88"/>
    <mergeCell ref="K88:L88"/>
    <mergeCell ref="I89:J89"/>
    <mergeCell ref="BK85:BL85"/>
    <mergeCell ref="BO85:BP85"/>
    <mergeCell ref="AW86:AX86"/>
    <mergeCell ref="BA86:BB86"/>
    <mergeCell ref="W88:Z88"/>
    <mergeCell ref="AC85:AD85"/>
    <mergeCell ref="U88:V88"/>
    <mergeCell ref="Q86:R86"/>
    <mergeCell ref="W86:Z86"/>
    <mergeCell ref="AA86:AB86"/>
    <mergeCell ref="S87:T87"/>
    <mergeCell ref="AC88:AD88"/>
    <mergeCell ref="U87:V87"/>
    <mergeCell ref="AA88:AB88"/>
    <mergeCell ref="Q88:R88"/>
    <mergeCell ref="S88:T88"/>
    <mergeCell ref="AC86:AD86"/>
    <mergeCell ref="AE86:AF86"/>
    <mergeCell ref="AE85:AF85"/>
    <mergeCell ref="W87:Z87"/>
    <mergeCell ref="I90:J90"/>
    <mergeCell ref="M90:P90"/>
    <mergeCell ref="S90:T90"/>
    <mergeCell ref="K85:L85"/>
    <mergeCell ref="U86:V86"/>
    <mergeCell ref="BO84:BP84"/>
    <mergeCell ref="BE84:BF84"/>
    <mergeCell ref="AC87:AD87"/>
    <mergeCell ref="BW84:BX84"/>
    <mergeCell ref="BW85:BX85"/>
    <mergeCell ref="BS89:BV89"/>
    <mergeCell ref="BQ88:BR88"/>
    <mergeCell ref="BQ89:BR89"/>
    <mergeCell ref="BS84:BV84"/>
    <mergeCell ref="BQ84:BR84"/>
    <mergeCell ref="Q87:R87"/>
    <mergeCell ref="AA87:AB87"/>
    <mergeCell ref="U90:V90"/>
    <mergeCell ref="AA90:AB90"/>
    <mergeCell ref="W85:Z85"/>
    <mergeCell ref="AA85:AB85"/>
    <mergeCell ref="I84:J84"/>
    <mergeCell ref="M84:P84"/>
    <mergeCell ref="Q84:R84"/>
    <mergeCell ref="I87:J87"/>
    <mergeCell ref="M87:P87"/>
    <mergeCell ref="C3:AJ3"/>
    <mergeCell ref="AK3:CH3"/>
    <mergeCell ref="K87:L87"/>
    <mergeCell ref="I85:J85"/>
    <mergeCell ref="M85:P85"/>
    <mergeCell ref="Q85:R85"/>
    <mergeCell ref="S89:T89"/>
    <mergeCell ref="K89:L89"/>
    <mergeCell ref="AA89:AB89"/>
    <mergeCell ref="BQ85:BR85"/>
    <mergeCell ref="F7:F8"/>
    <mergeCell ref="U89:V89"/>
    <mergeCell ref="S85:T85"/>
    <mergeCell ref="K86:L86"/>
    <mergeCell ref="K84:L84"/>
    <mergeCell ref="BI86:BJ86"/>
    <mergeCell ref="BG84:BH84"/>
    <mergeCell ref="BI84:BJ84"/>
    <mergeCell ref="BE87:BF87"/>
    <mergeCell ref="AW87:AX87"/>
    <mergeCell ref="BA87:BB87"/>
    <mergeCell ref="BC87:BD87"/>
    <mergeCell ref="K91:L91"/>
    <mergeCell ref="S91:T91"/>
    <mergeCell ref="AE84:AF84"/>
    <mergeCell ref="W91:Z91"/>
    <mergeCell ref="W90:Z90"/>
    <mergeCell ref="W84:Z84"/>
    <mergeCell ref="U85:V85"/>
    <mergeCell ref="BC86:BD86"/>
    <mergeCell ref="BE86:BF86"/>
    <mergeCell ref="BG86:BH86"/>
    <mergeCell ref="AA84:AB84"/>
    <mergeCell ref="S86:T86"/>
    <mergeCell ref="M89:P89"/>
    <mergeCell ref="Q89:R89"/>
    <mergeCell ref="Q90:R90"/>
    <mergeCell ref="K90:L90"/>
    <mergeCell ref="BE89:BF89"/>
    <mergeCell ref="U84:V84"/>
    <mergeCell ref="BG87:BH87"/>
    <mergeCell ref="DN7:DO7"/>
    <mergeCell ref="DJ7:DK7"/>
    <mergeCell ref="I86:J86"/>
    <mergeCell ref="M86:P86"/>
    <mergeCell ref="CI2:DW2"/>
    <mergeCell ref="CI3:DW3"/>
    <mergeCell ref="C2:CH2"/>
    <mergeCell ref="F5:F6"/>
    <mergeCell ref="P6:Q6"/>
    <mergeCell ref="L6:M6"/>
    <mergeCell ref="H6:I6"/>
    <mergeCell ref="DP7:DQ7"/>
    <mergeCell ref="S84:T84"/>
    <mergeCell ref="BS85:BV85"/>
    <mergeCell ref="BK84:BL84"/>
    <mergeCell ref="BQ86:BR86"/>
    <mergeCell ref="CG86:CH86"/>
    <mergeCell ref="DD6:DE6"/>
    <mergeCell ref="R7:S7"/>
    <mergeCell ref="J7:K7"/>
    <mergeCell ref="J6:K6"/>
    <mergeCell ref="N7:O7"/>
    <mergeCell ref="AH6:AI6"/>
    <mergeCell ref="AF6:AG6"/>
  </mergeCells>
  <conditionalFormatting sqref="B9:B15 B20:B40 B43:B66 B68:B70">
    <cfRule type="duplicateValues" dxfId="62" priority="180"/>
    <cfRule type="duplicateValues" dxfId="61" priority="181"/>
  </conditionalFormatting>
  <conditionalFormatting sqref="F5">
    <cfRule type="cellIs" dxfId="60" priority="69" operator="equal">
      <formula>""</formula>
    </cfRule>
    <cfRule type="cellIs" dxfId="59" priority="70" operator="lessThan">
      <formula>50%</formula>
    </cfRule>
    <cfRule type="cellIs" dxfId="58" priority="71" operator="lessThanOrEqual">
      <formula>70%</formula>
    </cfRule>
    <cfRule type="cellIs" dxfId="57" priority="72" operator="lessThan">
      <formula>90%</formula>
    </cfRule>
    <cfRule type="cellIs" dxfId="56" priority="73" operator="greaterThanOrEqual">
      <formula>90%</formula>
    </cfRule>
  </conditionalFormatting>
  <conditionalFormatting sqref="F9:F70">
    <cfRule type="cellIs" dxfId="55" priority="214" operator="equal">
      <formula>""</formula>
    </cfRule>
    <cfRule type="iconSet" priority="215">
      <iconSet>
        <cfvo type="percent" val="0"/>
        <cfvo type="percent" val="33"/>
        <cfvo type="percent" val="67"/>
      </iconSet>
    </cfRule>
  </conditionalFormatting>
  <printOptions horizontalCentered="1"/>
  <pageMargins left="0.35433070866141736" right="0.31496062992125984" top="0.39370078740157483" bottom="0.39370078740157483" header="0" footer="0"/>
  <pageSetup scale="20" fitToHeight="0" orientation="landscape" r:id="rId1"/>
  <headerFooter alignWithMargins="0">
    <oddFooter>&amp;L&amp;P de &amp;N&amp;C&amp;D&amp;R&amp;9Gerente: Carlos O. Rosas Acevedo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7"/>
  <sheetViews>
    <sheetView showGridLines="0" view="pageBreakPreview" topLeftCell="A70" zoomScale="110" zoomScaleNormal="55" zoomScaleSheetLayoutView="110" workbookViewId="0">
      <selection activeCell="N86" sqref="N86"/>
    </sheetView>
  </sheetViews>
  <sheetFormatPr baseColWidth="10" defaultColWidth="0" defaultRowHeight="12.75" zeroHeight="1" x14ac:dyDescent="0.2"/>
  <cols>
    <col min="1" max="2" width="1.85546875" style="29" customWidth="1"/>
    <col min="3" max="5" width="10.85546875" style="29" customWidth="1"/>
    <col min="6" max="13" width="9.140625" style="29" customWidth="1"/>
    <col min="14" max="14" width="6.140625" style="29" customWidth="1"/>
    <col min="15" max="15" width="1.85546875" style="29" customWidth="1"/>
    <col min="16" max="23" width="9.140625" style="29" customWidth="1"/>
    <col min="24" max="24" width="11" style="29" customWidth="1"/>
    <col min="25" max="26" width="9.140625" style="29" customWidth="1"/>
    <col min="27" max="27" width="1.85546875" style="29" customWidth="1"/>
    <col min="28" max="16384" width="9.140625" style="29" hidden="1"/>
  </cols>
  <sheetData>
    <row r="1" spans="1:26" s="6" customFormat="1" ht="5.0999999999999996" customHeight="1" x14ac:dyDescent="0.2">
      <c r="A1" s="5">
        <v>1</v>
      </c>
      <c r="G1" s="22"/>
      <c r="H1" s="28"/>
      <c r="I1" s="7"/>
      <c r="J1" s="7"/>
      <c r="K1" s="7"/>
      <c r="L1" s="8"/>
      <c r="M1" s="8"/>
      <c r="N1" s="8"/>
      <c r="O1" s="8"/>
      <c r="P1" s="8"/>
      <c r="Q1" s="8"/>
      <c r="R1" s="8"/>
      <c r="S1" s="9"/>
      <c r="T1" s="9"/>
      <c r="U1" s="9"/>
      <c r="V1" s="9"/>
    </row>
    <row r="2" spans="1:26" s="6" customFormat="1" ht="50.1" customHeight="1" x14ac:dyDescent="0.2">
      <c r="A2" s="5">
        <v>0</v>
      </c>
      <c r="B2" s="183"/>
      <c r="C2" s="183"/>
      <c r="D2" s="183"/>
      <c r="E2" s="183"/>
      <c r="F2" s="183"/>
      <c r="G2" s="183"/>
      <c r="H2" s="150" t="str">
        <f>+'Plan de Cap.'!C2</f>
        <v>PLAN DE CAPACITACIONES</v>
      </c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 t="str">
        <f>+'Plan de Cap.'!CI2</f>
        <v>CÓDIGO: GOP-CAV-FR-11</v>
      </c>
      <c r="W2" s="150"/>
      <c r="X2" s="150"/>
      <c r="Y2" s="150"/>
      <c r="Z2" s="150"/>
    </row>
    <row r="3" spans="1:26" s="6" customFormat="1" ht="50.1" customHeight="1" x14ac:dyDescent="0.2">
      <c r="A3" s="5"/>
      <c r="B3" s="183"/>
      <c r="C3" s="183"/>
      <c r="D3" s="183"/>
      <c r="E3" s="183"/>
      <c r="F3" s="183"/>
      <c r="G3" s="183"/>
      <c r="H3" s="150" t="str">
        <f>+'Plan de Cap.'!C3</f>
        <v>GESTIÓN DE CAPACITACIÓN</v>
      </c>
      <c r="I3" s="150"/>
      <c r="J3" s="150"/>
      <c r="K3" s="150"/>
      <c r="L3" s="150"/>
      <c r="M3" s="150"/>
      <c r="N3" s="150"/>
      <c r="O3" s="150"/>
      <c r="P3" s="150"/>
      <c r="Q3" s="150" t="str">
        <f>+'Plan de Cap.'!AK3</f>
        <v>VERSIÓN: 01</v>
      </c>
      <c r="R3" s="150"/>
      <c r="S3" s="150"/>
      <c r="T3" s="150"/>
      <c r="U3" s="150"/>
      <c r="V3" s="150" t="str">
        <f>+'Plan de Cap.'!CI3</f>
        <v>FECHA: 06/03/2025</v>
      </c>
      <c r="W3" s="150"/>
      <c r="X3" s="150"/>
      <c r="Y3" s="150"/>
      <c r="Z3" s="150"/>
    </row>
    <row r="4" spans="1:26" s="6" customFormat="1" ht="18" x14ac:dyDescent="0.2">
      <c r="A4" s="5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spans="1:26" s="6" customFormat="1" ht="18" customHeight="1" x14ac:dyDescent="0.2">
      <c r="A5" s="5"/>
      <c r="B5" s="203" t="s">
        <v>52</v>
      </c>
      <c r="C5" s="203"/>
      <c r="D5" s="203"/>
      <c r="E5" s="203"/>
      <c r="F5" s="204">
        <f ca="1">TODAY()</f>
        <v>45722</v>
      </c>
      <c r="G5" s="204"/>
      <c r="H5" s="204"/>
      <c r="I5" s="204"/>
      <c r="K5" s="106"/>
      <c r="L5" s="205"/>
      <c r="M5" s="205"/>
      <c r="P5" s="206" t="s">
        <v>53</v>
      </c>
      <c r="Q5" s="207"/>
      <c r="R5" s="208"/>
      <c r="S5" s="198">
        <v>45658</v>
      </c>
      <c r="T5" s="199"/>
      <c r="V5" s="206" t="s">
        <v>53</v>
      </c>
      <c r="W5" s="207"/>
      <c r="X5" s="208"/>
      <c r="Y5" s="198">
        <v>46022</v>
      </c>
      <c r="Z5" s="199"/>
    </row>
    <row r="6" spans="1:26" s="6" customFormat="1" ht="18" x14ac:dyDescent="0.2">
      <c r="A6" s="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23.25" x14ac:dyDescent="0.2">
      <c r="B7" s="200" t="s">
        <v>54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2"/>
    </row>
    <row r="8" spans="1:26" x14ac:dyDescent="0.2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/>
    </row>
    <row r="9" spans="1:26" x14ac:dyDescent="0.2">
      <c r="B9" s="31"/>
      <c r="V9" s="50"/>
      <c r="W9" s="51"/>
      <c r="X9" s="52" t="s">
        <v>55</v>
      </c>
      <c r="Y9" s="52" t="s">
        <v>56</v>
      </c>
      <c r="Z9" s="53"/>
    </row>
    <row r="10" spans="1:26" x14ac:dyDescent="0.2">
      <c r="B10" s="31"/>
      <c r="V10" s="50" t="s">
        <v>57</v>
      </c>
      <c r="W10" s="54">
        <v>0</v>
      </c>
      <c r="X10" s="55">
        <v>0</v>
      </c>
      <c r="Y10" s="56">
        <f>+W12</f>
        <v>0.45</v>
      </c>
      <c r="Z10" s="57">
        <f>Y10</f>
        <v>0.45</v>
      </c>
    </row>
    <row r="11" spans="1:26" x14ac:dyDescent="0.2">
      <c r="B11" s="31"/>
      <c r="V11" s="50" t="s">
        <v>58</v>
      </c>
      <c r="W11" s="51">
        <v>1</v>
      </c>
      <c r="X11" s="50"/>
      <c r="Y11" s="50"/>
      <c r="Z11" s="58"/>
    </row>
    <row r="12" spans="1:26" x14ac:dyDescent="0.2">
      <c r="B12" s="31"/>
      <c r="V12" s="50" t="s">
        <v>59</v>
      </c>
      <c r="W12" s="51">
        <v>0.45</v>
      </c>
      <c r="X12" s="50"/>
      <c r="Y12" s="50"/>
      <c r="Z12" s="58"/>
    </row>
    <row r="13" spans="1:26" x14ac:dyDescent="0.2">
      <c r="B13" s="31"/>
      <c r="V13" s="50" t="s">
        <v>60</v>
      </c>
      <c r="W13" s="51">
        <v>0.2</v>
      </c>
      <c r="X13" s="50"/>
      <c r="Y13" s="50"/>
      <c r="Z13" s="58"/>
    </row>
    <row r="14" spans="1:26" x14ac:dyDescent="0.2">
      <c r="B14" s="31"/>
      <c r="V14" s="50" t="s">
        <v>61</v>
      </c>
      <c r="W14" s="51">
        <v>0.4</v>
      </c>
      <c r="X14" s="50"/>
      <c r="Y14" s="50"/>
      <c r="Z14" s="58"/>
    </row>
    <row r="15" spans="1:26" x14ac:dyDescent="0.2">
      <c r="B15" s="31"/>
      <c r="V15" s="50" t="s">
        <v>62</v>
      </c>
      <c r="W15" s="51">
        <v>0.6</v>
      </c>
      <c r="X15" s="50"/>
      <c r="Y15" s="50"/>
      <c r="Z15" s="58"/>
    </row>
    <row r="16" spans="1:26" x14ac:dyDescent="0.2">
      <c r="B16" s="31"/>
      <c r="V16" s="50" t="s">
        <v>63</v>
      </c>
      <c r="W16" s="51">
        <v>0.8</v>
      </c>
      <c r="X16" s="50"/>
      <c r="Y16" s="50"/>
      <c r="Z16" s="58"/>
    </row>
    <row r="17" spans="2:26" x14ac:dyDescent="0.2">
      <c r="B17" s="31"/>
      <c r="V17" s="46"/>
      <c r="W17" s="37"/>
      <c r="Z17" s="32"/>
    </row>
    <row r="18" spans="2:26" x14ac:dyDescent="0.2">
      <c r="B18" s="31"/>
      <c r="V18" s="46"/>
      <c r="W18" s="37"/>
      <c r="Z18" s="32"/>
    </row>
    <row r="19" spans="2:26" x14ac:dyDescent="0.2">
      <c r="B19" s="31"/>
      <c r="V19" s="46"/>
      <c r="W19" s="37"/>
      <c r="Z19" s="32"/>
    </row>
    <row r="20" spans="2:26" x14ac:dyDescent="0.2">
      <c r="B20" s="31"/>
      <c r="V20" s="46"/>
      <c r="W20" s="37"/>
      <c r="Z20" s="32"/>
    </row>
    <row r="21" spans="2:26" x14ac:dyDescent="0.2">
      <c r="B21" s="31"/>
      <c r="Z21" s="32"/>
    </row>
    <row r="22" spans="2:26" x14ac:dyDescent="0.2">
      <c r="B22" s="31"/>
      <c r="Z22" s="32"/>
    </row>
    <row r="23" spans="2:26" x14ac:dyDescent="0.2">
      <c r="B23" s="31"/>
      <c r="Z23" s="32"/>
    </row>
    <row r="24" spans="2:26" x14ac:dyDescent="0.2">
      <c r="B24" s="31"/>
      <c r="Z24" s="32"/>
    </row>
    <row r="25" spans="2:26" x14ac:dyDescent="0.2">
      <c r="B25" s="31"/>
      <c r="Z25" s="32"/>
    </row>
    <row r="26" spans="2:26" x14ac:dyDescent="0.2">
      <c r="B26" s="31"/>
      <c r="Z26" s="32"/>
    </row>
    <row r="27" spans="2:26" ht="15.75" x14ac:dyDescent="0.2"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V27" s="49" t="s">
        <v>64</v>
      </c>
      <c r="Z27" s="32"/>
    </row>
    <row r="28" spans="2:26" ht="15.75" x14ac:dyDescent="0.2"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V28" s="187" t="s">
        <v>65</v>
      </c>
      <c r="W28" s="187"/>
      <c r="X28" s="187"/>
      <c r="Y28" s="60" t="e">
        <f>+'Plan de Cap.'!F5</f>
        <v>#DIV/0!</v>
      </c>
      <c r="Z28" s="47" t="e">
        <f>+Y28</f>
        <v>#DIV/0!</v>
      </c>
    </row>
    <row r="29" spans="2:26" ht="15.75" x14ac:dyDescent="0.2"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V29" s="187"/>
      <c r="W29" s="187"/>
      <c r="X29" s="187"/>
      <c r="Y29" s="60"/>
      <c r="Z29" s="59">
        <v>10</v>
      </c>
    </row>
    <row r="30" spans="2:26" ht="15.75" x14ac:dyDescent="0.2"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V30" s="187"/>
      <c r="W30" s="187"/>
      <c r="X30" s="187"/>
      <c r="Y30" s="60"/>
      <c r="Z30" s="48" t="e">
        <f>200-SUM(Z28:Z29)</f>
        <v>#DIV/0!</v>
      </c>
    </row>
    <row r="31" spans="2:26" x14ac:dyDescent="0.2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</row>
    <row r="32" spans="2:26" x14ac:dyDescent="0.2"/>
    <row r="33" spans="2:26" ht="23.25" x14ac:dyDescent="0.2">
      <c r="B33" s="195" t="s">
        <v>66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7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2:26" ht="286.5" customHeight="1" x14ac:dyDescent="0.2">
      <c r="B34" s="188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90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2:26" x14ac:dyDescent="0.2">
      <c r="B35" s="31"/>
      <c r="M35" s="32"/>
    </row>
    <row r="36" spans="2:26" x14ac:dyDescent="0.2">
      <c r="B36" s="31"/>
      <c r="M36" s="32"/>
      <c r="P36" s="33"/>
      <c r="Q36" s="33"/>
    </row>
    <row r="37" spans="2:26" x14ac:dyDescent="0.2">
      <c r="B37" s="31"/>
      <c r="M37" s="32"/>
    </row>
    <row r="38" spans="2:26" x14ac:dyDescent="0.2">
      <c r="B38" s="31"/>
      <c r="M38" s="32"/>
    </row>
    <row r="39" spans="2:26" x14ac:dyDescent="0.2">
      <c r="B39" s="31"/>
      <c r="M39" s="32"/>
    </row>
    <row r="40" spans="2:26" x14ac:dyDescent="0.2">
      <c r="B40" s="31"/>
      <c r="M40" s="32"/>
    </row>
    <row r="41" spans="2:26" x14ac:dyDescent="0.2">
      <c r="B41" s="31"/>
      <c r="M41" s="32"/>
    </row>
    <row r="42" spans="2:26" x14ac:dyDescent="0.2">
      <c r="B42" s="31"/>
      <c r="M42" s="32"/>
    </row>
    <row r="43" spans="2:26" x14ac:dyDescent="0.2">
      <c r="B43" s="31"/>
      <c r="D43" s="33" t="s">
        <v>67</v>
      </c>
      <c r="M43" s="32"/>
    </row>
    <row r="44" spans="2:26" ht="18" x14ac:dyDescent="0.2">
      <c r="B44" s="31"/>
      <c r="D44" s="185" t="s">
        <v>65</v>
      </c>
      <c r="E44" s="182"/>
      <c r="F44" s="182"/>
      <c r="G44" s="182"/>
      <c r="H44" s="182"/>
      <c r="I44" s="30" t="e">
        <f>'Plan de Cap.'!F5</f>
        <v>#DIV/0!</v>
      </c>
      <c r="M44" s="32"/>
    </row>
    <row r="45" spans="2:26" ht="18" x14ac:dyDescent="0.2">
      <c r="B45" s="31"/>
      <c r="D45" s="182"/>
      <c r="E45" s="182"/>
      <c r="F45" s="182"/>
      <c r="G45" s="182"/>
      <c r="H45" s="182"/>
      <c r="I45" s="30"/>
      <c r="M45" s="32"/>
    </row>
    <row r="46" spans="2:26" ht="18" x14ac:dyDescent="0.2">
      <c r="B46" s="31"/>
      <c r="D46" s="182"/>
      <c r="E46" s="182"/>
      <c r="F46" s="182"/>
      <c r="G46" s="182"/>
      <c r="H46" s="182"/>
      <c r="I46" s="30"/>
      <c r="M46" s="32"/>
    </row>
    <row r="47" spans="2:26" x14ac:dyDescent="0.2"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6"/>
    </row>
    <row r="48" spans="2:26" x14ac:dyDescent="0.2"/>
    <row r="49" spans="2:26" ht="23.25" x14ac:dyDescent="0.2">
      <c r="B49" s="195" t="s">
        <v>68</v>
      </c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7"/>
    </row>
    <row r="50" spans="2:26" x14ac:dyDescent="0.2">
      <c r="B50" s="4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/>
    </row>
    <row r="51" spans="2:26" x14ac:dyDescent="0.2">
      <c r="B51" s="31"/>
      <c r="C51" s="33"/>
      <c r="Z51" s="32"/>
    </row>
    <row r="52" spans="2:26" ht="20.100000000000001" customHeight="1" x14ac:dyDescent="0.2">
      <c r="B52" s="31"/>
      <c r="C52" s="182"/>
      <c r="D52" s="182"/>
      <c r="E52" s="182"/>
      <c r="F52" s="182"/>
      <c r="G52" s="182"/>
      <c r="H52" s="182"/>
      <c r="Z52" s="32"/>
    </row>
    <row r="53" spans="2:26" ht="20.100000000000001" customHeight="1" x14ac:dyDescent="0.2">
      <c r="B53" s="31"/>
      <c r="C53" s="182"/>
      <c r="D53" s="182"/>
      <c r="E53" s="182"/>
      <c r="F53" s="182"/>
      <c r="G53" s="182"/>
      <c r="H53" s="182"/>
      <c r="Z53" s="32"/>
    </row>
    <row r="54" spans="2:26" ht="20.100000000000001" customHeight="1" x14ac:dyDescent="0.2">
      <c r="B54" s="31"/>
      <c r="C54" s="182"/>
      <c r="D54" s="182"/>
      <c r="E54" s="182"/>
      <c r="F54" s="182"/>
      <c r="G54" s="182"/>
      <c r="H54" s="182"/>
      <c r="Z54" s="32"/>
    </row>
    <row r="55" spans="2:26" ht="20.100000000000001" customHeight="1" x14ac:dyDescent="0.2">
      <c r="B55" s="31"/>
      <c r="C55" s="182"/>
      <c r="D55" s="182"/>
      <c r="E55" s="182"/>
      <c r="F55" s="182"/>
      <c r="G55" s="182"/>
      <c r="H55" s="182"/>
      <c r="Z55" s="32"/>
    </row>
    <row r="56" spans="2:26" ht="20.100000000000001" customHeight="1" x14ac:dyDescent="0.2">
      <c r="B56" s="31"/>
      <c r="C56" s="182"/>
      <c r="D56" s="182"/>
      <c r="E56" s="182"/>
      <c r="F56" s="182"/>
      <c r="G56" s="182"/>
      <c r="H56" s="182"/>
      <c r="Z56" s="32"/>
    </row>
    <row r="57" spans="2:26" ht="20.100000000000001" customHeight="1" x14ac:dyDescent="0.2">
      <c r="B57" s="31"/>
      <c r="C57" s="182"/>
      <c r="D57" s="182"/>
      <c r="E57" s="182"/>
      <c r="F57" s="182"/>
      <c r="G57" s="182"/>
      <c r="H57" s="182"/>
      <c r="Z57" s="32"/>
    </row>
    <row r="58" spans="2:26" ht="20.100000000000001" customHeight="1" x14ac:dyDescent="0.2">
      <c r="B58" s="31"/>
      <c r="C58" s="182"/>
      <c r="D58" s="182"/>
      <c r="E58" s="182"/>
      <c r="F58" s="182"/>
      <c r="G58" s="182"/>
      <c r="H58" s="182"/>
      <c r="Z58" s="32"/>
    </row>
    <row r="59" spans="2:26" ht="20.100000000000001" customHeight="1" x14ac:dyDescent="0.2">
      <c r="B59" s="31"/>
      <c r="C59" s="182"/>
      <c r="D59" s="182"/>
      <c r="E59" s="182"/>
      <c r="F59" s="182"/>
      <c r="G59" s="182"/>
      <c r="H59" s="182"/>
      <c r="Z59" s="32"/>
    </row>
    <row r="60" spans="2:26" ht="20.100000000000001" customHeight="1" x14ac:dyDescent="0.2">
      <c r="B60" s="31"/>
      <c r="C60" s="182"/>
      <c r="D60" s="182"/>
      <c r="E60" s="182"/>
      <c r="F60" s="182"/>
      <c r="G60" s="182"/>
      <c r="H60" s="182"/>
      <c r="Z60" s="32"/>
    </row>
    <row r="61" spans="2:26" ht="20.100000000000001" customHeight="1" x14ac:dyDescent="0.2">
      <c r="B61" s="31"/>
      <c r="C61" s="182"/>
      <c r="D61" s="182"/>
      <c r="E61" s="182"/>
      <c r="F61" s="182"/>
      <c r="G61" s="182"/>
      <c r="H61" s="182"/>
      <c r="Z61" s="32"/>
    </row>
    <row r="62" spans="2:26" ht="20.100000000000001" customHeight="1" x14ac:dyDescent="0.2">
      <c r="B62" s="31"/>
      <c r="Z62" s="32"/>
    </row>
    <row r="63" spans="2:26" ht="20.100000000000001" customHeight="1" x14ac:dyDescent="0.2">
      <c r="B63" s="31"/>
      <c r="C63" s="182"/>
      <c r="D63" s="182"/>
      <c r="E63" s="182"/>
      <c r="F63" s="182"/>
      <c r="G63" s="182"/>
      <c r="H63" s="182"/>
      <c r="Z63" s="32"/>
    </row>
    <row r="64" spans="2:26" ht="20.100000000000001" customHeight="1" x14ac:dyDescent="0.2">
      <c r="B64" s="31"/>
      <c r="C64" s="182"/>
      <c r="D64" s="182"/>
      <c r="E64" s="182"/>
      <c r="F64" s="182"/>
      <c r="G64" s="182"/>
      <c r="H64" s="182"/>
      <c r="Z64" s="32"/>
    </row>
    <row r="65" spans="2:26" ht="20.100000000000001" customHeight="1" x14ac:dyDescent="0.2">
      <c r="B65" s="31"/>
      <c r="C65" s="182"/>
      <c r="D65" s="182"/>
      <c r="E65" s="182"/>
      <c r="F65" s="182"/>
      <c r="G65" s="182"/>
      <c r="H65" s="182"/>
      <c r="Z65" s="32"/>
    </row>
    <row r="66" spans="2:26" ht="20.100000000000001" customHeight="1" x14ac:dyDescent="0.2">
      <c r="B66" s="31"/>
      <c r="Z66" s="32"/>
    </row>
    <row r="67" spans="2:26" ht="20.100000000000001" customHeight="1" x14ac:dyDescent="0.2">
      <c r="B67" s="31"/>
      <c r="C67" s="182"/>
      <c r="D67" s="182"/>
      <c r="E67" s="182"/>
      <c r="F67" s="182"/>
      <c r="G67" s="182"/>
      <c r="H67" s="182"/>
      <c r="Z67" s="32"/>
    </row>
    <row r="68" spans="2:26" ht="18.75" customHeight="1" x14ac:dyDescent="0.2">
      <c r="B68" s="31"/>
      <c r="C68" s="182"/>
      <c r="D68" s="182"/>
      <c r="E68" s="182"/>
      <c r="F68" s="182"/>
      <c r="G68" s="182"/>
      <c r="H68" s="182"/>
      <c r="Z68" s="32"/>
    </row>
    <row r="69" spans="2:26" ht="20.100000000000001" customHeight="1" x14ac:dyDescent="0.2">
      <c r="B69" s="31"/>
      <c r="C69" s="182"/>
      <c r="D69" s="182"/>
      <c r="E69" s="182"/>
      <c r="F69" s="182"/>
      <c r="G69" s="182"/>
      <c r="H69" s="182"/>
      <c r="Z69" s="32"/>
    </row>
    <row r="70" spans="2:26" ht="20.100000000000001" customHeight="1" x14ac:dyDescent="0.2">
      <c r="B70" s="31"/>
      <c r="C70" s="182"/>
      <c r="D70" s="182"/>
      <c r="E70" s="182"/>
      <c r="F70" s="182"/>
      <c r="G70" s="182"/>
      <c r="H70" s="182"/>
      <c r="Z70" s="32"/>
    </row>
    <row r="71" spans="2:26" ht="20.100000000000001" customHeight="1" x14ac:dyDescent="0.2">
      <c r="B71" s="31"/>
      <c r="C71" s="182"/>
      <c r="D71" s="182"/>
      <c r="E71" s="182"/>
      <c r="F71" s="182"/>
      <c r="G71" s="182"/>
      <c r="H71" s="182"/>
      <c r="Z71" s="32"/>
    </row>
    <row r="72" spans="2:26" ht="20.100000000000001" customHeight="1" x14ac:dyDescent="0.2">
      <c r="B72" s="31"/>
      <c r="C72" s="182"/>
      <c r="D72" s="182"/>
      <c r="E72" s="182"/>
      <c r="F72" s="182"/>
      <c r="G72" s="182"/>
      <c r="H72" s="182"/>
      <c r="Z72" s="32"/>
    </row>
    <row r="73" spans="2:26" ht="20.100000000000001" customHeight="1" x14ac:dyDescent="0.2">
      <c r="B73" s="31"/>
      <c r="C73" s="182"/>
      <c r="D73" s="182"/>
      <c r="E73" s="182"/>
      <c r="F73" s="182"/>
      <c r="G73" s="182"/>
      <c r="H73" s="182"/>
      <c r="Z73" s="32"/>
    </row>
    <row r="74" spans="2:26" x14ac:dyDescent="0.2">
      <c r="B74" s="31"/>
      <c r="Z74" s="32"/>
    </row>
    <row r="75" spans="2:26" x14ac:dyDescent="0.2">
      <c r="B75" s="124"/>
      <c r="Z75" s="126"/>
    </row>
    <row r="76" spans="2:26" x14ac:dyDescent="0.2">
      <c r="B76" s="124"/>
      <c r="Z76" s="126"/>
    </row>
    <row r="77" spans="2:26" x14ac:dyDescent="0.2">
      <c r="B77" s="124"/>
      <c r="Z77" s="126"/>
    </row>
    <row r="78" spans="2:26" ht="26.1" customHeight="1" x14ac:dyDescent="0.2">
      <c r="B78" s="125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7"/>
    </row>
    <row r="79" spans="2:26" x14ac:dyDescent="0.2"/>
    <row r="80" spans="2:26" x14ac:dyDescent="0.2"/>
    <row r="81" spans="10:19" x14ac:dyDescent="0.2">
      <c r="J81" s="192"/>
      <c r="K81" s="191"/>
      <c r="L81" s="191"/>
      <c r="M81" s="191"/>
      <c r="N81" s="191"/>
      <c r="O81" s="191"/>
      <c r="P81" s="191"/>
      <c r="Q81" s="191"/>
      <c r="R81" s="191"/>
      <c r="S81" s="191"/>
    </row>
    <row r="82" spans="10:19" x14ac:dyDescent="0.2">
      <c r="J82" s="128"/>
      <c r="K82" s="38"/>
      <c r="L82" s="38"/>
      <c r="M82" s="38"/>
      <c r="N82" s="38"/>
      <c r="O82" s="38"/>
      <c r="P82" s="38"/>
      <c r="Q82" s="38"/>
      <c r="R82" s="38"/>
      <c r="S82" s="38"/>
    </row>
    <row r="83" spans="10:19" x14ac:dyDescent="0.2">
      <c r="J83" s="128"/>
      <c r="K83" s="38"/>
      <c r="L83" s="38"/>
      <c r="M83" s="38"/>
      <c r="N83" s="38"/>
      <c r="O83" s="38"/>
      <c r="P83" s="38"/>
      <c r="Q83" s="38"/>
      <c r="R83" s="38"/>
      <c r="S83" s="38"/>
    </row>
    <row r="84" spans="10:19" x14ac:dyDescent="0.2">
      <c r="J84" s="193"/>
      <c r="K84" s="193"/>
      <c r="L84" s="193"/>
      <c r="M84" s="193"/>
      <c r="N84" s="193"/>
      <c r="O84" s="193"/>
      <c r="P84" s="193"/>
      <c r="Q84" s="193"/>
      <c r="R84" s="193"/>
      <c r="S84" s="193"/>
    </row>
    <row r="85" spans="10:19" x14ac:dyDescent="0.2">
      <c r="J85" s="184"/>
      <c r="K85" s="184"/>
      <c r="L85" s="184"/>
      <c r="M85" s="184"/>
      <c r="N85" s="184"/>
      <c r="O85" s="184"/>
      <c r="P85" s="184"/>
      <c r="Q85" s="184"/>
      <c r="R85" s="184"/>
      <c r="S85" s="184"/>
    </row>
    <row r="86" spans="10:19" x14ac:dyDescent="0.2"/>
    <row r="87" spans="10:19" x14ac:dyDescent="0.2"/>
  </sheetData>
  <mergeCells count="49">
    <mergeCell ref="V2:Z2"/>
    <mergeCell ref="V3:Z3"/>
    <mergeCell ref="H2:U2"/>
    <mergeCell ref="H3:P3"/>
    <mergeCell ref="Q3:U3"/>
    <mergeCell ref="Y5:Z5"/>
    <mergeCell ref="B7:Z7"/>
    <mergeCell ref="B5:E5"/>
    <mergeCell ref="F5:I5"/>
    <mergeCell ref="L5:M5"/>
    <mergeCell ref="P5:R5"/>
    <mergeCell ref="V5:X5"/>
    <mergeCell ref="S5:T5"/>
    <mergeCell ref="B2:G3"/>
    <mergeCell ref="J85:S85"/>
    <mergeCell ref="D44:H44"/>
    <mergeCell ref="D45:H45"/>
    <mergeCell ref="D46:H46"/>
    <mergeCell ref="B4:Z4"/>
    <mergeCell ref="V28:X28"/>
    <mergeCell ref="B34:M34"/>
    <mergeCell ref="O34:Z34"/>
    <mergeCell ref="J81:S81"/>
    <mergeCell ref="J84:S84"/>
    <mergeCell ref="O33:Z33"/>
    <mergeCell ref="B33:M33"/>
    <mergeCell ref="V29:X29"/>
    <mergeCell ref="V30:X30"/>
    <mergeCell ref="B49:Z49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3:H63"/>
    <mergeCell ref="C70:H70"/>
    <mergeCell ref="C71:H71"/>
    <mergeCell ref="C72:H72"/>
    <mergeCell ref="C73:H73"/>
    <mergeCell ref="C64:H64"/>
    <mergeCell ref="C65:H65"/>
    <mergeCell ref="C67:H67"/>
    <mergeCell ref="C68:H68"/>
    <mergeCell ref="C69:H69"/>
  </mergeCells>
  <conditionalFormatting sqref="I44:I46">
    <cfRule type="cellIs" dxfId="54" priority="36" operator="equal">
      <formula>""</formula>
    </cfRule>
    <cfRule type="cellIs" dxfId="53" priority="37" operator="lessThan">
      <formula>50%</formula>
    </cfRule>
    <cfRule type="cellIs" dxfId="52" priority="38" operator="lessThanOrEqual">
      <formula>70%</formula>
    </cfRule>
    <cfRule type="cellIs" dxfId="51" priority="39" operator="lessThan">
      <formula>90%</formula>
    </cfRule>
    <cfRule type="cellIs" dxfId="50" priority="40" operator="greaterThanOrEqual">
      <formula>90%</formula>
    </cfRule>
  </conditionalFormatting>
  <conditionalFormatting sqref="Y28:Y30">
    <cfRule type="cellIs" dxfId="49" priority="1" operator="equal">
      <formula>""</formula>
    </cfRule>
    <cfRule type="cellIs" dxfId="48" priority="2" operator="lessThan">
      <formula>50%</formula>
    </cfRule>
    <cfRule type="cellIs" dxfId="47" priority="3" operator="lessThanOrEqual">
      <formula>70%</formula>
    </cfRule>
    <cfRule type="cellIs" dxfId="46" priority="4" operator="lessThan">
      <formula>90%</formula>
    </cfRule>
    <cfRule type="cellIs" dxfId="45" priority="5" operator="greaterThanOrEqual">
      <formula>90%</formula>
    </cfRule>
  </conditionalFormatting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K27"/>
  <sheetViews>
    <sheetView showGridLines="0" topLeftCell="A62" zoomScale="70" zoomScaleNormal="70" workbookViewId="0">
      <selection activeCell="O9" sqref="O9"/>
    </sheetView>
  </sheetViews>
  <sheetFormatPr baseColWidth="10" defaultColWidth="3.85546875" defaultRowHeight="12.75" x14ac:dyDescent="0.2"/>
  <cols>
    <col min="1" max="1" width="2.5703125" bestFit="1" customWidth="1"/>
    <col min="2" max="2" width="13.5703125" bestFit="1" customWidth="1"/>
    <col min="3" max="3" width="10" style="12" bestFit="1" customWidth="1"/>
    <col min="4" max="61" width="6.5703125" style="12" customWidth="1"/>
    <col min="62" max="63" width="6.5703125" customWidth="1"/>
  </cols>
  <sheetData>
    <row r="2" spans="1:63" x14ac:dyDescent="0.2">
      <c r="B2" s="1"/>
      <c r="C2" s="27"/>
    </row>
    <row r="3" spans="1:63" ht="15.75" x14ac:dyDescent="0.25">
      <c r="B3" s="2" t="s">
        <v>69</v>
      </c>
      <c r="C3" s="27"/>
      <c r="D3" s="18" t="e">
        <f>+C9/C8</f>
        <v>#DIV/0!</v>
      </c>
      <c r="BF3" s="18"/>
    </row>
    <row r="4" spans="1:63" x14ac:dyDescent="0.2">
      <c r="A4" s="1" t="s">
        <v>70</v>
      </c>
    </row>
    <row r="5" spans="1:63" s="12" customFormat="1" x14ac:dyDescent="0.2">
      <c r="C5" s="13" t="s">
        <v>71</v>
      </c>
      <c r="D5" s="172">
        <v>45292</v>
      </c>
      <c r="E5" s="173"/>
      <c r="F5" s="173"/>
      <c r="G5" s="173"/>
      <c r="H5" s="174"/>
      <c r="I5" s="209">
        <v>45323</v>
      </c>
      <c r="J5" s="173"/>
      <c r="K5" s="173"/>
      <c r="L5" s="173"/>
      <c r="M5" s="174"/>
      <c r="N5" s="209">
        <v>45352</v>
      </c>
      <c r="O5" s="173"/>
      <c r="P5" s="173"/>
      <c r="Q5" s="173"/>
      <c r="R5" s="174"/>
      <c r="S5" s="209">
        <v>45383</v>
      </c>
      <c r="T5" s="173"/>
      <c r="U5" s="173"/>
      <c r="V5" s="173"/>
      <c r="W5" s="174"/>
      <c r="X5" s="209">
        <v>45413</v>
      </c>
      <c r="Y5" s="173"/>
      <c r="Z5" s="173"/>
      <c r="AA5" s="173"/>
      <c r="AB5" s="174"/>
      <c r="AC5" s="209">
        <v>45444</v>
      </c>
      <c r="AD5" s="173"/>
      <c r="AE5" s="173"/>
      <c r="AF5" s="173"/>
      <c r="AG5" s="174"/>
      <c r="AH5" s="209">
        <v>45474</v>
      </c>
      <c r="AI5" s="173"/>
      <c r="AJ5" s="173"/>
      <c r="AK5" s="173"/>
      <c r="AL5" s="174"/>
      <c r="AM5" s="209">
        <v>45505</v>
      </c>
      <c r="AN5" s="173"/>
      <c r="AO5" s="173"/>
      <c r="AP5" s="173"/>
      <c r="AQ5" s="174"/>
      <c r="AR5" s="209">
        <v>45536</v>
      </c>
      <c r="AS5" s="173"/>
      <c r="AT5" s="173"/>
      <c r="AU5" s="173"/>
      <c r="AV5" s="174"/>
      <c r="AW5" s="209">
        <v>45566</v>
      </c>
      <c r="AX5" s="173"/>
      <c r="AY5" s="173"/>
      <c r="AZ5" s="173"/>
      <c r="BA5" s="174"/>
      <c r="BB5" s="209">
        <v>45597</v>
      </c>
      <c r="BC5" s="173"/>
      <c r="BD5" s="173"/>
      <c r="BE5" s="173"/>
      <c r="BF5" s="174"/>
      <c r="BG5" s="209">
        <v>45627</v>
      </c>
      <c r="BH5" s="173"/>
      <c r="BI5" s="173"/>
      <c r="BJ5" s="173"/>
      <c r="BK5" s="174"/>
    </row>
    <row r="6" spans="1:63" s="12" customFormat="1" x14ac:dyDescent="0.2">
      <c r="D6" s="63">
        <v>1</v>
      </c>
      <c r="E6" s="63">
        <f>+D6+1</f>
        <v>2</v>
      </c>
      <c r="F6" s="63">
        <f>+E6+1</f>
        <v>3</v>
      </c>
      <c r="G6" s="63">
        <f>+F6+1</f>
        <v>4</v>
      </c>
      <c r="H6" s="107">
        <f>+G6+1</f>
        <v>5</v>
      </c>
      <c r="I6" s="108">
        <v>6</v>
      </c>
      <c r="J6" s="63">
        <v>7</v>
      </c>
      <c r="K6" s="63">
        <v>8</v>
      </c>
      <c r="L6" s="63">
        <v>9</v>
      </c>
      <c r="M6" s="107">
        <v>10</v>
      </c>
      <c r="N6" s="108">
        <v>11</v>
      </c>
      <c r="O6" s="63">
        <f t="shared" ref="O6:AB6" si="0">+N6+1</f>
        <v>12</v>
      </c>
      <c r="P6" s="63">
        <f t="shared" si="0"/>
        <v>13</v>
      </c>
      <c r="Q6" s="63">
        <f t="shared" si="0"/>
        <v>14</v>
      </c>
      <c r="R6" s="107">
        <f t="shared" si="0"/>
        <v>15</v>
      </c>
      <c r="S6" s="108">
        <f t="shared" si="0"/>
        <v>16</v>
      </c>
      <c r="T6" s="63">
        <f t="shared" si="0"/>
        <v>17</v>
      </c>
      <c r="U6" s="63">
        <f t="shared" si="0"/>
        <v>18</v>
      </c>
      <c r="V6" s="63">
        <f t="shared" si="0"/>
        <v>19</v>
      </c>
      <c r="W6" s="107">
        <f t="shared" si="0"/>
        <v>20</v>
      </c>
      <c r="X6" s="108">
        <f t="shared" si="0"/>
        <v>21</v>
      </c>
      <c r="Y6" s="63">
        <f t="shared" si="0"/>
        <v>22</v>
      </c>
      <c r="Z6" s="63">
        <f t="shared" si="0"/>
        <v>23</v>
      </c>
      <c r="AA6" s="63">
        <f t="shared" si="0"/>
        <v>24</v>
      </c>
      <c r="AB6" s="107">
        <f t="shared" si="0"/>
        <v>25</v>
      </c>
      <c r="AC6" s="108">
        <v>26</v>
      </c>
      <c r="AD6" s="63">
        <v>27</v>
      </c>
      <c r="AE6" s="63">
        <v>28</v>
      </c>
      <c r="AF6" s="63">
        <f t="shared" ref="AF6:AW6" si="1">+AE6+1</f>
        <v>29</v>
      </c>
      <c r="AG6" s="107">
        <f t="shared" si="1"/>
        <v>30</v>
      </c>
      <c r="AH6" s="109">
        <f t="shared" si="1"/>
        <v>31</v>
      </c>
      <c r="AI6" s="101">
        <f t="shared" si="1"/>
        <v>32</v>
      </c>
      <c r="AJ6" s="63">
        <f t="shared" si="1"/>
        <v>33</v>
      </c>
      <c r="AK6" s="63">
        <f t="shared" si="1"/>
        <v>34</v>
      </c>
      <c r="AL6" s="107">
        <f t="shared" si="1"/>
        <v>35</v>
      </c>
      <c r="AM6" s="108">
        <f t="shared" si="1"/>
        <v>36</v>
      </c>
      <c r="AN6" s="63">
        <f t="shared" si="1"/>
        <v>37</v>
      </c>
      <c r="AO6" s="63">
        <f t="shared" si="1"/>
        <v>38</v>
      </c>
      <c r="AP6" s="63">
        <f t="shared" si="1"/>
        <v>39</v>
      </c>
      <c r="AQ6" s="107">
        <f t="shared" si="1"/>
        <v>40</v>
      </c>
      <c r="AR6" s="108">
        <f t="shared" si="1"/>
        <v>41</v>
      </c>
      <c r="AS6" s="63">
        <f t="shared" si="1"/>
        <v>42</v>
      </c>
      <c r="AT6" s="63">
        <f t="shared" si="1"/>
        <v>43</v>
      </c>
      <c r="AU6" s="63">
        <f t="shared" si="1"/>
        <v>44</v>
      </c>
      <c r="AV6" s="107">
        <f t="shared" si="1"/>
        <v>45</v>
      </c>
      <c r="AW6" s="108">
        <f t="shared" si="1"/>
        <v>46</v>
      </c>
      <c r="AX6" s="63">
        <v>47</v>
      </c>
      <c r="AY6" s="63">
        <v>48</v>
      </c>
      <c r="AZ6" s="63">
        <f>+AY6+1</f>
        <v>49</v>
      </c>
      <c r="BA6" s="107">
        <f>+AZ6+1</f>
        <v>50</v>
      </c>
      <c r="BB6" s="108">
        <f>+BA6+1</f>
        <v>51</v>
      </c>
      <c r="BC6" s="63">
        <f>+BB6+1</f>
        <v>52</v>
      </c>
      <c r="BD6" s="63">
        <v>53</v>
      </c>
      <c r="BE6" s="63">
        <v>54</v>
      </c>
      <c r="BF6" s="107">
        <f t="shared" ref="BF6:BK6" si="2">+BE6+1</f>
        <v>55</v>
      </c>
      <c r="BG6" s="108">
        <f t="shared" si="2"/>
        <v>56</v>
      </c>
      <c r="BH6" s="63">
        <f t="shared" si="2"/>
        <v>57</v>
      </c>
      <c r="BI6" s="63">
        <f t="shared" si="2"/>
        <v>58</v>
      </c>
      <c r="BJ6" s="63">
        <f t="shared" si="2"/>
        <v>59</v>
      </c>
      <c r="BK6" s="107">
        <f t="shared" si="2"/>
        <v>60</v>
      </c>
    </row>
    <row r="7" spans="1:63" s="24" customFormat="1" ht="18" x14ac:dyDescent="0.2">
      <c r="C7" s="23" t="e">
        <f>+C9/C8</f>
        <v>#DIV/0!</v>
      </c>
      <c r="D7" s="64" t="s">
        <v>8</v>
      </c>
      <c r="E7" s="64" t="s">
        <v>9</v>
      </c>
      <c r="F7" s="64" t="s">
        <v>10</v>
      </c>
      <c r="G7" s="64" t="s">
        <v>11</v>
      </c>
      <c r="H7" s="110" t="s">
        <v>12</v>
      </c>
      <c r="I7" s="111" t="s">
        <v>13</v>
      </c>
      <c r="J7" s="64" t="s">
        <v>14</v>
      </c>
      <c r="K7" s="64" t="s">
        <v>15</v>
      </c>
      <c r="L7" s="64" t="s">
        <v>16</v>
      </c>
      <c r="M7" s="110" t="s">
        <v>17</v>
      </c>
      <c r="N7" s="111" t="s">
        <v>18</v>
      </c>
      <c r="O7" s="64" t="s">
        <v>19</v>
      </c>
      <c r="P7" s="64" t="s">
        <v>20</v>
      </c>
      <c r="Q7" s="64" t="s">
        <v>21</v>
      </c>
      <c r="R7" s="110" t="s">
        <v>22</v>
      </c>
      <c r="S7" s="111" t="s">
        <v>8</v>
      </c>
      <c r="T7" s="64" t="s">
        <v>9</v>
      </c>
      <c r="U7" s="64" t="s">
        <v>10</v>
      </c>
      <c r="V7" s="64" t="s">
        <v>11</v>
      </c>
      <c r="W7" s="110" t="s">
        <v>23</v>
      </c>
      <c r="X7" s="111" t="s">
        <v>24</v>
      </c>
      <c r="Y7" s="64" t="s">
        <v>25</v>
      </c>
      <c r="Z7" s="64" t="s">
        <v>26</v>
      </c>
      <c r="AA7" s="64" t="s">
        <v>27</v>
      </c>
      <c r="AB7" s="110" t="s">
        <v>28</v>
      </c>
      <c r="AC7" s="111" t="s">
        <v>29</v>
      </c>
      <c r="AD7" s="64" t="s">
        <v>30</v>
      </c>
      <c r="AE7" s="64" t="s">
        <v>31</v>
      </c>
      <c r="AF7" s="64" t="s">
        <v>32</v>
      </c>
      <c r="AG7" s="110" t="s">
        <v>33</v>
      </c>
      <c r="AH7" s="112" t="s">
        <v>8</v>
      </c>
      <c r="AI7" s="100" t="s">
        <v>9</v>
      </c>
      <c r="AJ7" s="64" t="s">
        <v>10</v>
      </c>
      <c r="AK7" s="64" t="s">
        <v>11</v>
      </c>
      <c r="AL7" s="110" t="s">
        <v>12</v>
      </c>
      <c r="AM7" s="111" t="s">
        <v>13</v>
      </c>
      <c r="AN7" s="64" t="s">
        <v>14</v>
      </c>
      <c r="AO7" s="64" t="s">
        <v>15</v>
      </c>
      <c r="AP7" s="64" t="s">
        <v>16</v>
      </c>
      <c r="AQ7" s="110" t="s">
        <v>34</v>
      </c>
      <c r="AR7" s="111" t="s">
        <v>35</v>
      </c>
      <c r="AS7" s="64" t="s">
        <v>36</v>
      </c>
      <c r="AT7" s="64" t="s">
        <v>37</v>
      </c>
      <c r="AU7" s="64" t="s">
        <v>38</v>
      </c>
      <c r="AV7" s="110" t="s">
        <v>39</v>
      </c>
      <c r="AW7" s="111" t="s">
        <v>40</v>
      </c>
      <c r="AX7" s="64" t="s">
        <v>41</v>
      </c>
      <c r="AY7" s="64" t="s">
        <v>42</v>
      </c>
      <c r="AZ7" s="64" t="s">
        <v>43</v>
      </c>
      <c r="BA7" s="110" t="s">
        <v>44</v>
      </c>
      <c r="BB7" s="111" t="s">
        <v>18</v>
      </c>
      <c r="BC7" s="64" t="s">
        <v>19</v>
      </c>
      <c r="BD7" s="64" t="s">
        <v>20</v>
      </c>
      <c r="BE7" s="64" t="s">
        <v>21</v>
      </c>
      <c r="BF7" s="110" t="s">
        <v>45</v>
      </c>
      <c r="BG7" s="111" t="s">
        <v>35</v>
      </c>
      <c r="BH7" s="64" t="s">
        <v>36</v>
      </c>
      <c r="BI7" s="64" t="s">
        <v>37</v>
      </c>
      <c r="BJ7" s="64" t="s">
        <v>38</v>
      </c>
      <c r="BK7" s="110" t="s">
        <v>46</v>
      </c>
    </row>
    <row r="8" spans="1:63" ht="15" x14ac:dyDescent="0.25">
      <c r="A8" s="4" t="s">
        <v>47</v>
      </c>
      <c r="B8" s="15" t="s">
        <v>72</v>
      </c>
      <c r="C8" s="26">
        <f>+SUM(D8:BK8)</f>
        <v>0</v>
      </c>
      <c r="D8" s="19">
        <f>+'Plan de Cap.'!H71</f>
        <v>0</v>
      </c>
      <c r="E8" s="19">
        <f>+'Plan de Cap.'!J71</f>
        <v>0</v>
      </c>
      <c r="F8" s="19">
        <f>+'Plan de Cap.'!L71</f>
        <v>0</v>
      </c>
      <c r="G8" s="19">
        <f>+'Plan de Cap.'!N71</f>
        <v>0</v>
      </c>
      <c r="H8" s="19">
        <f>+'Plan de Cap.'!P71</f>
        <v>0</v>
      </c>
      <c r="I8" s="19">
        <f>+'Plan de Cap.'!R71</f>
        <v>0</v>
      </c>
      <c r="J8" s="19">
        <f>+'Plan de Cap.'!T71</f>
        <v>0</v>
      </c>
      <c r="K8" s="19">
        <f>+'Plan de Cap.'!V71</f>
        <v>0</v>
      </c>
      <c r="L8" s="19">
        <f>+'Plan de Cap.'!X71</f>
        <v>0</v>
      </c>
      <c r="M8" s="19">
        <f>+'Plan de Cap.'!Z71</f>
        <v>0</v>
      </c>
      <c r="N8" s="19">
        <f>+'Plan de Cap.'!AB71</f>
        <v>0</v>
      </c>
      <c r="O8" s="19">
        <f>+'Plan de Cap.'!AD71</f>
        <v>0</v>
      </c>
      <c r="P8" s="19">
        <f>+'Plan de Cap.'!AF71</f>
        <v>0</v>
      </c>
      <c r="Q8" s="19">
        <f>+'Plan de Cap.'!AH71</f>
        <v>0</v>
      </c>
      <c r="R8" s="19">
        <f>+'Plan de Cap.'!AJ71</f>
        <v>0</v>
      </c>
      <c r="S8" s="19">
        <f>+'Plan de Cap.'!AL71</f>
        <v>0</v>
      </c>
      <c r="T8" s="19">
        <f>+'Plan de Cap.'!AN71</f>
        <v>0</v>
      </c>
      <c r="U8" s="19">
        <f>+'Plan de Cap.'!AP71</f>
        <v>0</v>
      </c>
      <c r="V8" s="19">
        <f>+'Plan de Cap.'!AR71</f>
        <v>0</v>
      </c>
      <c r="W8" s="19">
        <f>+'Plan de Cap.'!AT71</f>
        <v>0</v>
      </c>
      <c r="X8" s="19">
        <f>+'Plan de Cap.'!AV71</f>
        <v>0</v>
      </c>
      <c r="Y8" s="19">
        <f>+'Plan de Cap.'!AX71</f>
        <v>0</v>
      </c>
      <c r="Z8" s="19">
        <f>+'Plan de Cap.'!AZ71</f>
        <v>0</v>
      </c>
      <c r="AA8" s="19">
        <f>+'Plan de Cap.'!BB71</f>
        <v>0</v>
      </c>
      <c r="AB8" s="19">
        <f>+'Plan de Cap.'!BD71</f>
        <v>0</v>
      </c>
      <c r="AC8" s="19">
        <f>+'Plan de Cap.'!BF71</f>
        <v>0</v>
      </c>
      <c r="AD8" s="19">
        <f>+'Plan de Cap.'!BH71</f>
        <v>0</v>
      </c>
      <c r="AE8" s="19">
        <f>+'Plan de Cap.'!BJ71</f>
        <v>0</v>
      </c>
      <c r="AF8" s="19">
        <f>+'Plan de Cap.'!BL71</f>
        <v>0</v>
      </c>
      <c r="AG8" s="19">
        <f>+'Plan de Cap.'!BN71</f>
        <v>0</v>
      </c>
      <c r="AH8" s="19">
        <f>+'Plan de Cap.'!BP71</f>
        <v>0</v>
      </c>
      <c r="AI8" s="19">
        <f>+'Plan de Cap.'!BR71</f>
        <v>0</v>
      </c>
      <c r="AJ8" s="19">
        <f>+'Plan de Cap.'!BT71</f>
        <v>0</v>
      </c>
      <c r="AK8" s="19">
        <f>+'Plan de Cap.'!BV71</f>
        <v>0</v>
      </c>
      <c r="AL8" s="19">
        <f>+'Plan de Cap.'!BX71</f>
        <v>0</v>
      </c>
      <c r="AM8" s="19">
        <f>+'Plan de Cap.'!BZ71</f>
        <v>0</v>
      </c>
      <c r="AN8" s="19">
        <f>+'Plan de Cap.'!CB71</f>
        <v>0</v>
      </c>
      <c r="AO8" s="19">
        <f>+'Plan de Cap.'!CD71</f>
        <v>0</v>
      </c>
      <c r="AP8" s="19">
        <f>+'Plan de Cap.'!CF71</f>
        <v>0</v>
      </c>
      <c r="AQ8" s="19">
        <f>+'Plan de Cap.'!CH71</f>
        <v>0</v>
      </c>
      <c r="AR8" s="19">
        <f>+'Plan de Cap.'!CJ71</f>
        <v>0</v>
      </c>
      <c r="AS8" s="19">
        <f>+'Plan de Cap.'!CL71</f>
        <v>0</v>
      </c>
      <c r="AT8" s="19">
        <f>+'Plan de Cap.'!CN71</f>
        <v>0</v>
      </c>
      <c r="AU8" s="19">
        <f>+'Plan de Cap.'!CP71</f>
        <v>0</v>
      </c>
      <c r="AV8" s="19">
        <f>+'Plan de Cap.'!CR71</f>
        <v>0</v>
      </c>
      <c r="AW8" s="19">
        <f>+'Plan de Cap.'!CT71</f>
        <v>0</v>
      </c>
      <c r="AX8" s="19">
        <f>+'Plan de Cap.'!CV71</f>
        <v>0</v>
      </c>
      <c r="AY8" s="19">
        <f>+'Plan de Cap.'!CX71</f>
        <v>0</v>
      </c>
      <c r="AZ8" s="19">
        <f>+'Plan de Cap.'!CZ71</f>
        <v>0</v>
      </c>
      <c r="BA8" s="19">
        <f>+'Plan de Cap.'!DB71</f>
        <v>0</v>
      </c>
      <c r="BB8" s="19">
        <f>+'Plan de Cap.'!DD71</f>
        <v>0</v>
      </c>
      <c r="BC8" s="19">
        <f>+'Plan de Cap.'!DF71</f>
        <v>0</v>
      </c>
      <c r="BD8" s="19">
        <f>+'Plan de Cap.'!DH71</f>
        <v>0</v>
      </c>
      <c r="BE8" s="19">
        <f>+'Plan de Cap.'!DJ71</f>
        <v>0</v>
      </c>
      <c r="BF8" s="19">
        <f>+'Plan de Cap.'!DL71</f>
        <v>0</v>
      </c>
      <c r="BG8" s="19">
        <f>+'Plan de Cap.'!DN71</f>
        <v>0</v>
      </c>
      <c r="BH8" s="19">
        <f>+'Plan de Cap.'!DP71</f>
        <v>0</v>
      </c>
      <c r="BI8" s="19">
        <f>+'Plan de Cap.'!DR71</f>
        <v>0</v>
      </c>
      <c r="BJ8" s="19">
        <f>+'Plan de Cap.'!DT71</f>
        <v>0</v>
      </c>
      <c r="BK8" s="19">
        <f>+'Plan de Cap.'!DV71</f>
        <v>0</v>
      </c>
    </row>
    <row r="9" spans="1:63" ht="15" x14ac:dyDescent="0.25">
      <c r="A9" s="3" t="s">
        <v>48</v>
      </c>
      <c r="B9" s="15" t="s">
        <v>73</v>
      </c>
      <c r="C9" s="26">
        <f>+SUM(D9:BK9)</f>
        <v>0</v>
      </c>
      <c r="D9" s="66">
        <f>+'Plan de Cap.'!I71</f>
        <v>0</v>
      </c>
      <c r="E9" s="66">
        <f>+'Plan de Cap.'!K71</f>
        <v>0</v>
      </c>
      <c r="F9" s="66">
        <f>+'Plan de Cap.'!M71</f>
        <v>0</v>
      </c>
      <c r="G9" s="66">
        <f>+'Plan de Cap.'!O71</f>
        <v>0</v>
      </c>
      <c r="H9" s="66">
        <f>+'Plan de Cap.'!Q71</f>
        <v>0</v>
      </c>
      <c r="I9" s="66">
        <f>+'Plan de Cap.'!S71</f>
        <v>0</v>
      </c>
      <c r="J9" s="66">
        <f>+'Plan de Cap.'!U71</f>
        <v>0</v>
      </c>
      <c r="K9" s="66">
        <f>+'Plan de Cap.'!W71</f>
        <v>0</v>
      </c>
      <c r="L9" s="66">
        <f>+'Plan de Cap.'!Y71</f>
        <v>0</v>
      </c>
      <c r="M9" s="66">
        <f>+'Plan de Cap.'!AA71</f>
        <v>0</v>
      </c>
      <c r="N9" s="66">
        <f>+'Plan de Cap.'!AC71</f>
        <v>0</v>
      </c>
      <c r="O9" s="66">
        <f>+'Plan de Cap.'!AE71</f>
        <v>0</v>
      </c>
      <c r="P9" s="66">
        <f>+'Plan de Cap.'!AG71</f>
        <v>0</v>
      </c>
      <c r="Q9" s="66">
        <f>+'Plan de Cap.'!AI71</f>
        <v>0</v>
      </c>
      <c r="R9" s="66">
        <f>+'Plan de Cap.'!AK71</f>
        <v>0</v>
      </c>
      <c r="S9" s="66">
        <f>+'Plan de Cap.'!AM71</f>
        <v>0</v>
      </c>
      <c r="T9" s="66">
        <f>+'Plan de Cap.'!AO71</f>
        <v>0</v>
      </c>
      <c r="U9" s="66">
        <f>+'Plan de Cap.'!AQ71</f>
        <v>0</v>
      </c>
      <c r="V9" s="66">
        <f>+'Plan de Cap.'!AS71</f>
        <v>0</v>
      </c>
      <c r="W9" s="66">
        <f>+'Plan de Cap.'!AU71</f>
        <v>0</v>
      </c>
      <c r="X9" s="66">
        <f>+'Plan de Cap.'!AW71</f>
        <v>0</v>
      </c>
      <c r="Y9" s="66">
        <f>+'Plan de Cap.'!AY71</f>
        <v>0</v>
      </c>
      <c r="Z9" s="66">
        <f>+'Plan de Cap.'!BA71</f>
        <v>0</v>
      </c>
      <c r="AA9" s="66">
        <f>+'Plan de Cap.'!BC71</f>
        <v>0</v>
      </c>
      <c r="AB9" s="66">
        <f>+'Plan de Cap.'!BE71</f>
        <v>0</v>
      </c>
      <c r="AC9" s="66">
        <f>+'Plan de Cap.'!BG71</f>
        <v>0</v>
      </c>
      <c r="AD9" s="66">
        <f>+'Plan de Cap.'!BI71</f>
        <v>0</v>
      </c>
      <c r="AE9" s="66">
        <f>+'Plan de Cap.'!BK71</f>
        <v>0</v>
      </c>
      <c r="AF9" s="66">
        <f>+'Plan de Cap.'!BM71</f>
        <v>0</v>
      </c>
      <c r="AG9" s="66">
        <f>+'Plan de Cap.'!BO71</f>
        <v>0</v>
      </c>
      <c r="AH9" s="66">
        <f>+'Plan de Cap.'!BQ71</f>
        <v>0</v>
      </c>
      <c r="AI9" s="66">
        <f>+'Plan de Cap.'!BS71</f>
        <v>0</v>
      </c>
      <c r="AJ9" s="66">
        <f>+'Plan de Cap.'!BU71</f>
        <v>0</v>
      </c>
      <c r="AK9" s="66">
        <f>+'Plan de Cap.'!BW71</f>
        <v>0</v>
      </c>
      <c r="AL9" s="66">
        <f>+'Plan de Cap.'!BY71</f>
        <v>0</v>
      </c>
      <c r="AM9" s="66">
        <f>+'Plan de Cap.'!CA71</f>
        <v>0</v>
      </c>
      <c r="AN9" s="66">
        <f>+'Plan de Cap.'!CC71</f>
        <v>0</v>
      </c>
      <c r="AO9" s="66">
        <f>+'Plan de Cap.'!CE71</f>
        <v>0</v>
      </c>
      <c r="AP9" s="66">
        <f>+'Plan de Cap.'!CG71</f>
        <v>0</v>
      </c>
      <c r="AQ9" s="66">
        <f>+'Plan de Cap.'!CI71</f>
        <v>0</v>
      </c>
      <c r="AR9" s="66">
        <f>+'Plan de Cap.'!CK71</f>
        <v>0</v>
      </c>
      <c r="AS9" s="66">
        <f>+'Plan de Cap.'!CM71</f>
        <v>0</v>
      </c>
      <c r="AT9" s="66">
        <f>+'Plan de Cap.'!CO71</f>
        <v>0</v>
      </c>
      <c r="AU9" s="66">
        <f>+'Plan de Cap.'!CQ71</f>
        <v>0</v>
      </c>
      <c r="AV9" s="66">
        <f>+'Plan de Cap.'!CS71</f>
        <v>0</v>
      </c>
      <c r="AW9" s="66">
        <f>+'Plan de Cap.'!CU71</f>
        <v>0</v>
      </c>
      <c r="AX9" s="66">
        <f>+'Plan de Cap.'!CW71</f>
        <v>0</v>
      </c>
      <c r="AY9" s="66">
        <f>+'Plan de Cap.'!CY71</f>
        <v>0</v>
      </c>
      <c r="AZ9" s="66">
        <f>+'Plan de Cap.'!DA71</f>
        <v>0</v>
      </c>
      <c r="BA9" s="66">
        <f>+'Plan de Cap.'!DC71</f>
        <v>0</v>
      </c>
      <c r="BB9" s="66">
        <f>+'Plan de Cap.'!DE71</f>
        <v>0</v>
      </c>
      <c r="BC9" s="66">
        <f>+'Plan de Cap.'!DG71</f>
        <v>0</v>
      </c>
      <c r="BD9" s="66">
        <f>+'Plan de Cap.'!DI71</f>
        <v>0</v>
      </c>
      <c r="BE9" s="66">
        <f>+'Plan de Cap.'!DK71</f>
        <v>0</v>
      </c>
      <c r="BF9" s="66">
        <f>+'Plan de Cap.'!DM71</f>
        <v>0</v>
      </c>
      <c r="BG9" s="66">
        <f>+'Plan de Cap.'!DO71</f>
        <v>0</v>
      </c>
      <c r="BH9" s="66">
        <f>+'Plan de Cap.'!DQ71</f>
        <v>0</v>
      </c>
      <c r="BI9" s="66">
        <f>+'Plan de Cap.'!DS71</f>
        <v>0</v>
      </c>
      <c r="BJ9" s="19">
        <f>+'Plan de Cap.'!DU71</f>
        <v>0</v>
      </c>
      <c r="BK9" s="19">
        <f>+'Plan de Cap.'!DV72</f>
        <v>0</v>
      </c>
    </row>
    <row r="10" spans="1:63" ht="12.75" customHeight="1" x14ac:dyDescent="0.25">
      <c r="A10" s="61"/>
      <c r="B10" s="61"/>
      <c r="C10" s="62"/>
      <c r="D10" s="67" t="str">
        <f>IF(D8=0,"",IF(D8=0,1,D9/D8))</f>
        <v/>
      </c>
      <c r="E10" s="67" t="str">
        <f t="shared" ref="E10:BJ10" si="3">IF(E8=0,"",IF(E8=0,1,E9/E8))</f>
        <v/>
      </c>
      <c r="F10" s="67" t="str">
        <f t="shared" si="3"/>
        <v/>
      </c>
      <c r="G10" s="67" t="str">
        <f>IF(G8=0,"",IF(G8=0,1,G9/G8))</f>
        <v/>
      </c>
      <c r="H10" s="67" t="str">
        <f t="shared" si="3"/>
        <v/>
      </c>
      <c r="I10" s="67" t="str">
        <f t="shared" si="3"/>
        <v/>
      </c>
      <c r="J10" s="67" t="str">
        <f t="shared" si="3"/>
        <v/>
      </c>
      <c r="K10" s="67" t="str">
        <f t="shared" si="3"/>
        <v/>
      </c>
      <c r="L10" s="67" t="str">
        <f t="shared" si="3"/>
        <v/>
      </c>
      <c r="M10" s="67" t="str">
        <f t="shared" si="3"/>
        <v/>
      </c>
      <c r="N10" s="67" t="str">
        <f t="shared" si="3"/>
        <v/>
      </c>
      <c r="O10" s="67" t="str">
        <f t="shared" si="3"/>
        <v/>
      </c>
      <c r="P10" s="67" t="str">
        <f t="shared" si="3"/>
        <v/>
      </c>
      <c r="Q10" s="67" t="str">
        <f t="shared" si="3"/>
        <v/>
      </c>
      <c r="R10" s="67" t="str">
        <f t="shared" si="3"/>
        <v/>
      </c>
      <c r="S10" s="113" t="str">
        <f t="shared" si="3"/>
        <v/>
      </c>
      <c r="T10" s="113" t="str">
        <f t="shared" si="3"/>
        <v/>
      </c>
      <c r="U10" s="113" t="str">
        <f t="shared" si="3"/>
        <v/>
      </c>
      <c r="V10" s="113" t="str">
        <f t="shared" si="3"/>
        <v/>
      </c>
      <c r="W10" s="113" t="str">
        <f t="shared" si="3"/>
        <v/>
      </c>
      <c r="X10" s="113" t="str">
        <f t="shared" si="3"/>
        <v/>
      </c>
      <c r="Y10" s="113" t="str">
        <f t="shared" si="3"/>
        <v/>
      </c>
      <c r="Z10" s="113" t="str">
        <f t="shared" si="3"/>
        <v/>
      </c>
      <c r="AA10" s="113" t="str">
        <f t="shared" si="3"/>
        <v/>
      </c>
      <c r="AB10" s="113" t="str">
        <f t="shared" si="3"/>
        <v/>
      </c>
      <c r="AC10" s="113" t="str">
        <f t="shared" si="3"/>
        <v/>
      </c>
      <c r="AD10" s="113" t="str">
        <f t="shared" si="3"/>
        <v/>
      </c>
      <c r="AE10" s="113" t="str">
        <f t="shared" si="3"/>
        <v/>
      </c>
      <c r="AF10" s="113" t="str">
        <f t="shared" si="3"/>
        <v/>
      </c>
      <c r="AG10" s="113" t="str">
        <f t="shared" si="3"/>
        <v/>
      </c>
      <c r="AH10" s="113" t="str">
        <f t="shared" si="3"/>
        <v/>
      </c>
      <c r="AI10" s="113" t="str">
        <f t="shared" si="3"/>
        <v/>
      </c>
      <c r="AJ10" s="113" t="str">
        <f t="shared" si="3"/>
        <v/>
      </c>
      <c r="AK10" s="113" t="str">
        <f t="shared" si="3"/>
        <v/>
      </c>
      <c r="AL10" s="113" t="str">
        <f t="shared" si="3"/>
        <v/>
      </c>
      <c r="AM10" s="113" t="str">
        <f t="shared" si="3"/>
        <v/>
      </c>
      <c r="AN10" s="113" t="str">
        <f t="shared" si="3"/>
        <v/>
      </c>
      <c r="AO10" s="113" t="str">
        <f t="shared" si="3"/>
        <v/>
      </c>
      <c r="AP10" s="113" t="str">
        <f t="shared" si="3"/>
        <v/>
      </c>
      <c r="AQ10" s="113" t="str">
        <f t="shared" si="3"/>
        <v/>
      </c>
      <c r="AR10" s="113" t="str">
        <f t="shared" si="3"/>
        <v/>
      </c>
      <c r="AS10" s="113" t="str">
        <f t="shared" si="3"/>
        <v/>
      </c>
      <c r="AT10" s="113" t="str">
        <f t="shared" si="3"/>
        <v/>
      </c>
      <c r="AU10" s="113" t="str">
        <f t="shared" si="3"/>
        <v/>
      </c>
      <c r="AV10" s="113" t="str">
        <f t="shared" si="3"/>
        <v/>
      </c>
      <c r="AW10" s="113" t="str">
        <f t="shared" si="3"/>
        <v/>
      </c>
      <c r="AX10" s="113" t="str">
        <f t="shared" si="3"/>
        <v/>
      </c>
      <c r="AY10" s="113" t="str">
        <f t="shared" si="3"/>
        <v/>
      </c>
      <c r="AZ10" s="113" t="str">
        <f t="shared" si="3"/>
        <v/>
      </c>
      <c r="BA10" s="113" t="str">
        <f t="shared" si="3"/>
        <v/>
      </c>
      <c r="BB10" s="113" t="str">
        <f t="shared" si="3"/>
        <v/>
      </c>
      <c r="BC10" s="113" t="str">
        <f t="shared" si="3"/>
        <v/>
      </c>
      <c r="BD10" s="113" t="str">
        <f t="shared" si="3"/>
        <v/>
      </c>
      <c r="BE10" s="113" t="str">
        <f t="shared" si="3"/>
        <v/>
      </c>
      <c r="BF10" s="113" t="str">
        <f t="shared" si="3"/>
        <v/>
      </c>
      <c r="BG10" s="113" t="str">
        <f t="shared" si="3"/>
        <v/>
      </c>
      <c r="BH10" s="113" t="str">
        <f>IF(BH8=0,"",IF(BH8=0,1,BH9/BH8))</f>
        <v/>
      </c>
      <c r="BI10" s="113" t="str">
        <f t="shared" si="3"/>
        <v/>
      </c>
      <c r="BJ10" s="113" t="str">
        <f t="shared" si="3"/>
        <v/>
      </c>
      <c r="BK10" s="113" t="str">
        <f>IF(BK8=0,"",IF(BK8=0,1,BK9/BK8))</f>
        <v/>
      </c>
    </row>
    <row r="11" spans="1:63" x14ac:dyDescent="0.2">
      <c r="C11" s="4" t="s">
        <v>47</v>
      </c>
      <c r="D11" s="210">
        <f>SUM(D8:H8)</f>
        <v>0</v>
      </c>
      <c r="E11" s="210"/>
      <c r="F11" s="210"/>
      <c r="G11" s="210"/>
      <c r="H11" s="210"/>
      <c r="I11" s="210">
        <f>SUM(I8:M8)</f>
        <v>0</v>
      </c>
      <c r="J11" s="210"/>
      <c r="K11" s="210"/>
      <c r="L11" s="210"/>
      <c r="M11" s="210"/>
      <c r="N11" s="210">
        <f t="shared" ref="N11:N12" si="4">SUM(N8:R8)</f>
        <v>0</v>
      </c>
      <c r="O11" s="210"/>
      <c r="P11" s="210"/>
      <c r="Q11" s="210"/>
      <c r="R11" s="211"/>
      <c r="S11" s="212">
        <f>SUM(S8:W8)</f>
        <v>0</v>
      </c>
      <c r="T11" s="212"/>
      <c r="U11" s="212"/>
      <c r="V11" s="212"/>
      <c r="W11" s="212"/>
      <c r="X11" s="212">
        <f>SUM(X8:AB8)</f>
        <v>0</v>
      </c>
      <c r="Y11" s="212"/>
      <c r="Z11" s="212"/>
      <c r="AA11" s="212"/>
      <c r="AB11" s="212"/>
      <c r="AC11" s="212">
        <f>SUM(AC8:AG8)</f>
        <v>0</v>
      </c>
      <c r="AD11" s="212"/>
      <c r="AE11" s="212"/>
      <c r="AF11" s="212"/>
      <c r="AG11" s="212"/>
      <c r="AH11" s="212">
        <f>SUM(AH8:AL8)</f>
        <v>0</v>
      </c>
      <c r="AI11" s="212"/>
      <c r="AJ11" s="212"/>
      <c r="AK11" s="212"/>
      <c r="AL11" s="212"/>
      <c r="AM11" s="212">
        <f>SUM(AM8:AQ8)</f>
        <v>0</v>
      </c>
      <c r="AN11" s="212"/>
      <c r="AO11" s="212"/>
      <c r="AP11" s="212"/>
      <c r="AQ11" s="212"/>
      <c r="AR11" s="212">
        <f>SUM(AR8:AV8)</f>
        <v>0</v>
      </c>
      <c r="AS11" s="212"/>
      <c r="AT11" s="212"/>
      <c r="AU11" s="212"/>
      <c r="AV11" s="212"/>
      <c r="AW11" s="212">
        <f>SUM(AW8:BA8)</f>
        <v>0</v>
      </c>
      <c r="AX11" s="212"/>
      <c r="AY11" s="212"/>
      <c r="AZ11" s="212"/>
      <c r="BA11" s="212"/>
      <c r="BB11" s="212">
        <f>SUM(BB8:BF8)</f>
        <v>0</v>
      </c>
      <c r="BC11" s="212"/>
      <c r="BD11" s="212"/>
      <c r="BE11" s="212"/>
      <c r="BF11" s="212"/>
      <c r="BG11" s="216">
        <f>SUM(BG8:BK9)</f>
        <v>0</v>
      </c>
      <c r="BH11" s="216"/>
      <c r="BI11" s="216"/>
      <c r="BJ11" s="216"/>
      <c r="BK11" s="216"/>
    </row>
    <row r="12" spans="1:63" x14ac:dyDescent="0.2">
      <c r="C12" s="3" t="s">
        <v>48</v>
      </c>
      <c r="D12" s="210">
        <f>SUM(D9:H9)</f>
        <v>0</v>
      </c>
      <c r="E12" s="210"/>
      <c r="F12" s="210"/>
      <c r="G12" s="210"/>
      <c r="H12" s="210"/>
      <c r="I12" s="210">
        <f>SUM(I9:M9)</f>
        <v>0</v>
      </c>
      <c r="J12" s="210"/>
      <c r="K12" s="210"/>
      <c r="L12" s="210"/>
      <c r="M12" s="210"/>
      <c r="N12" s="210">
        <f t="shared" si="4"/>
        <v>0</v>
      </c>
      <c r="O12" s="210"/>
      <c r="P12" s="210"/>
      <c r="Q12" s="210"/>
      <c r="R12" s="211"/>
      <c r="S12" s="212">
        <f t="shared" ref="S12" si="5">SUM(S9:W9)</f>
        <v>0</v>
      </c>
      <c r="T12" s="212"/>
      <c r="U12" s="212"/>
      <c r="V12" s="212"/>
      <c r="W12" s="212"/>
      <c r="X12" s="212">
        <f>SUM(X9:AB9)</f>
        <v>0</v>
      </c>
      <c r="Y12" s="212"/>
      <c r="Z12" s="212"/>
      <c r="AA12" s="212"/>
      <c r="AB12" s="212"/>
      <c r="AC12" s="212">
        <f>SUM(AC9:AG9)</f>
        <v>0</v>
      </c>
      <c r="AD12" s="212"/>
      <c r="AE12" s="212"/>
      <c r="AF12" s="212"/>
      <c r="AG12" s="212"/>
      <c r="AH12" s="212">
        <f>SUM(AH9:AL9)</f>
        <v>0</v>
      </c>
      <c r="AI12" s="212"/>
      <c r="AJ12" s="212"/>
      <c r="AK12" s="212"/>
      <c r="AL12" s="212"/>
      <c r="AM12" s="212">
        <f>SUM(AM9:AQ9)</f>
        <v>0</v>
      </c>
      <c r="AN12" s="212"/>
      <c r="AO12" s="212"/>
      <c r="AP12" s="212"/>
      <c r="AQ12" s="212"/>
      <c r="AR12" s="212">
        <f>SUM(AR9:AV9)</f>
        <v>0</v>
      </c>
      <c r="AS12" s="212"/>
      <c r="AT12" s="212"/>
      <c r="AU12" s="212"/>
      <c r="AV12" s="212"/>
      <c r="AW12" s="212">
        <f>SUM(AW9:BA9)</f>
        <v>0</v>
      </c>
      <c r="AX12" s="212"/>
      <c r="AY12" s="212"/>
      <c r="AZ12" s="212"/>
      <c r="BA12" s="212"/>
      <c r="BB12" s="212">
        <f>SUM(BB9:BF9)</f>
        <v>0</v>
      </c>
      <c r="BC12" s="212"/>
      <c r="BD12" s="212"/>
      <c r="BE12" s="212"/>
      <c r="BF12" s="212"/>
      <c r="BG12" s="212">
        <f>SUM(BG9:BK9)</f>
        <v>0</v>
      </c>
      <c r="BH12" s="216"/>
      <c r="BI12" s="216"/>
      <c r="BJ12" s="216"/>
      <c r="BK12" s="216"/>
    </row>
    <row r="13" spans="1:63" x14ac:dyDescent="0.2">
      <c r="D13" s="213" t="str">
        <f>IF(D11=0,"",IF(D12/D11&gt;1,1,IF(D12=0,0,D12/D11)))</f>
        <v/>
      </c>
      <c r="E13" s="213"/>
      <c r="F13" s="213"/>
      <c r="G13" s="213"/>
      <c r="H13" s="213"/>
      <c r="I13" s="213" t="str">
        <f t="shared" ref="I13" si="6">IF(I11=0,"",IF(I12/I11&gt;1,1,IF(I12=0,0,I12/I11)))</f>
        <v/>
      </c>
      <c r="J13" s="213"/>
      <c r="K13" s="213"/>
      <c r="L13" s="213"/>
      <c r="M13" s="213"/>
      <c r="N13" s="213" t="str">
        <f t="shared" ref="N13" si="7">IF(N11=0,"",IF(N12/N11&gt;1,1,IF(N12=0,0,N12/N11)))</f>
        <v/>
      </c>
      <c r="O13" s="213"/>
      <c r="P13" s="213"/>
      <c r="Q13" s="213"/>
      <c r="R13" s="214"/>
      <c r="S13" s="215" t="str">
        <f t="shared" ref="S13" si="8">IF(S11=0,"",IF(S12/S11&gt;1,1,IF(S12=0,0,S12/S11)))</f>
        <v/>
      </c>
      <c r="T13" s="215"/>
      <c r="U13" s="215"/>
      <c r="V13" s="215"/>
      <c r="W13" s="215"/>
      <c r="X13" s="215" t="str">
        <f>IF(X11=0,"",IF(X12/X11&gt;1,1,IF(X12=0,0,X12/X11)))</f>
        <v/>
      </c>
      <c r="Y13" s="215"/>
      <c r="Z13" s="215"/>
      <c r="AA13" s="215"/>
      <c r="AB13" s="215"/>
      <c r="AC13" s="215" t="str">
        <f t="shared" ref="AC13" si="9">IF(AC11=0,"",IF(AC12/AC11&gt;1,1,IF(AC12=0,0,AC12/AC11)))</f>
        <v/>
      </c>
      <c r="AD13" s="215"/>
      <c r="AE13" s="215"/>
      <c r="AF13" s="215"/>
      <c r="AG13" s="215"/>
      <c r="AH13" s="215" t="str">
        <f t="shared" ref="AH13" si="10">IF(AH11=0,"",IF(AH12/AH11&gt;1,1,IF(AH12=0,0,AH12/AH11)))</f>
        <v/>
      </c>
      <c r="AI13" s="215"/>
      <c r="AJ13" s="215"/>
      <c r="AK13" s="215"/>
      <c r="AL13" s="215"/>
      <c r="AM13" s="215" t="str">
        <f t="shared" ref="AM13" si="11">IF(AM11=0,"",IF(AM12/AM11&gt;1,1,IF(AM12=0,0,AM12/AM11)))</f>
        <v/>
      </c>
      <c r="AN13" s="215"/>
      <c r="AO13" s="215"/>
      <c r="AP13" s="215"/>
      <c r="AQ13" s="215"/>
      <c r="AR13" s="215" t="str">
        <f>IF(AR11=0,"",IF(AR12/AR11&gt;1,1,IF(AR12=0,0,AR12/AR11)))</f>
        <v/>
      </c>
      <c r="AS13" s="215"/>
      <c r="AT13" s="215"/>
      <c r="AU13" s="215"/>
      <c r="AV13" s="215"/>
      <c r="AW13" s="215" t="str">
        <f t="shared" ref="AW13" si="12">IF(AW11=0,"",IF(AW12/AW11&gt;1,1,IF(AW12=0,0,AW12/AW11)))</f>
        <v/>
      </c>
      <c r="AX13" s="215"/>
      <c r="AY13" s="215"/>
      <c r="AZ13" s="215"/>
      <c r="BA13" s="215"/>
      <c r="BB13" s="215" t="str">
        <f t="shared" ref="BB13" si="13">IF(BB11=0,"",IF(BB12/BB11&gt;1,1,IF(BB12=0,0,BB12/BB11)))</f>
        <v/>
      </c>
      <c r="BC13" s="215"/>
      <c r="BD13" s="215"/>
      <c r="BE13" s="215"/>
      <c r="BF13" s="215"/>
      <c r="BG13" s="215" t="str">
        <f>IF(BG11=0,"",IF(BG12/BG11&gt;1,1,IF(BG12=0,0,BG12/BG11)))</f>
        <v/>
      </c>
      <c r="BH13" s="215"/>
      <c r="BI13" s="215"/>
      <c r="BJ13" s="215"/>
      <c r="BK13" s="215"/>
    </row>
    <row r="14" spans="1:63" x14ac:dyDescent="0.2"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F14" s="20"/>
      <c r="BG14" s="20"/>
      <c r="BH14" s="20"/>
      <c r="BI14" s="20"/>
    </row>
    <row r="15" spans="1:63" x14ac:dyDescent="0.2">
      <c r="A15" s="1" t="s">
        <v>74</v>
      </c>
    </row>
    <row r="16" spans="1:63" x14ac:dyDescent="0.2">
      <c r="D16" s="172">
        <v>45292</v>
      </c>
      <c r="E16" s="173"/>
      <c r="F16" s="173"/>
      <c r="G16" s="173"/>
      <c r="H16" s="174"/>
      <c r="I16" s="209">
        <v>45323</v>
      </c>
      <c r="J16" s="173"/>
      <c r="K16" s="173"/>
      <c r="L16" s="173"/>
      <c r="M16" s="174"/>
      <c r="N16" s="209">
        <v>45352</v>
      </c>
      <c r="O16" s="173"/>
      <c r="P16" s="173"/>
      <c r="Q16" s="173"/>
      <c r="R16" s="174"/>
      <c r="S16" s="209">
        <v>45383</v>
      </c>
      <c r="T16" s="173"/>
      <c r="U16" s="173"/>
      <c r="V16" s="173"/>
      <c r="W16" s="174"/>
      <c r="X16" s="209">
        <v>45413</v>
      </c>
      <c r="Y16" s="173"/>
      <c r="Z16" s="173"/>
      <c r="AA16" s="173"/>
      <c r="AB16" s="174"/>
      <c r="AC16" s="209">
        <v>45444</v>
      </c>
      <c r="AD16" s="173"/>
      <c r="AE16" s="173"/>
      <c r="AF16" s="173"/>
      <c r="AG16" s="174"/>
      <c r="AH16" s="209">
        <v>45474</v>
      </c>
      <c r="AI16" s="173"/>
      <c r="AJ16" s="173"/>
      <c r="AK16" s="173"/>
      <c r="AL16" s="174"/>
      <c r="AM16" s="209">
        <v>45505</v>
      </c>
      <c r="AN16" s="173"/>
      <c r="AO16" s="173"/>
      <c r="AP16" s="173"/>
      <c r="AQ16" s="174"/>
      <c r="AR16" s="209">
        <v>45536</v>
      </c>
      <c r="AS16" s="173"/>
      <c r="AT16" s="173"/>
      <c r="AU16" s="173"/>
      <c r="AV16" s="174"/>
      <c r="AW16" s="209">
        <v>45566</v>
      </c>
      <c r="AX16" s="173"/>
      <c r="AY16" s="173"/>
      <c r="AZ16" s="173"/>
      <c r="BA16" s="174"/>
      <c r="BB16" s="209">
        <v>45597</v>
      </c>
      <c r="BC16" s="173"/>
      <c r="BD16" s="173"/>
      <c r="BE16" s="173"/>
      <c r="BF16" s="174"/>
      <c r="BG16" s="209">
        <v>45627</v>
      </c>
      <c r="BH16" s="173"/>
      <c r="BI16" s="173"/>
      <c r="BJ16" s="173"/>
      <c r="BK16" s="174"/>
    </row>
    <row r="17" spans="1:63" x14ac:dyDescent="0.2">
      <c r="D17" s="63">
        <v>1</v>
      </c>
      <c r="E17" s="63">
        <f>+D17+1</f>
        <v>2</v>
      </c>
      <c r="F17" s="63">
        <f>+E17+1</f>
        <v>3</v>
      </c>
      <c r="G17" s="63">
        <f>+F17+1</f>
        <v>4</v>
      </c>
      <c r="H17" s="107">
        <f>+G17+1</f>
        <v>5</v>
      </c>
      <c r="I17" s="108">
        <v>6</v>
      </c>
      <c r="J17" s="63">
        <v>7</v>
      </c>
      <c r="K17" s="63">
        <v>8</v>
      </c>
      <c r="L17" s="63">
        <v>9</v>
      </c>
      <c r="M17" s="107">
        <v>10</v>
      </c>
      <c r="N17" s="108">
        <v>11</v>
      </c>
      <c r="O17" s="63">
        <f t="shared" ref="O17" si="14">+N17+1</f>
        <v>12</v>
      </c>
      <c r="P17" s="63">
        <f t="shared" ref="P17" si="15">+O17+1</f>
        <v>13</v>
      </c>
      <c r="Q17" s="63">
        <f t="shared" ref="Q17" si="16">+P17+1</f>
        <v>14</v>
      </c>
      <c r="R17" s="107">
        <f t="shared" ref="R17" si="17">+Q17+1</f>
        <v>15</v>
      </c>
      <c r="S17" s="108">
        <f t="shared" ref="S17" si="18">+R17+1</f>
        <v>16</v>
      </c>
      <c r="T17" s="63">
        <f t="shared" ref="T17" si="19">+S17+1</f>
        <v>17</v>
      </c>
      <c r="U17" s="63">
        <f t="shared" ref="U17" si="20">+T17+1</f>
        <v>18</v>
      </c>
      <c r="V17" s="63">
        <f t="shared" ref="V17" si="21">+U17+1</f>
        <v>19</v>
      </c>
      <c r="W17" s="107">
        <f t="shared" ref="W17" si="22">+V17+1</f>
        <v>20</v>
      </c>
      <c r="X17" s="108">
        <f t="shared" ref="X17" si="23">+W17+1</f>
        <v>21</v>
      </c>
      <c r="Y17" s="63">
        <f t="shared" ref="Y17" si="24">+X17+1</f>
        <v>22</v>
      </c>
      <c r="Z17" s="63">
        <f t="shared" ref="Z17" si="25">+Y17+1</f>
        <v>23</v>
      </c>
      <c r="AA17" s="63">
        <f t="shared" ref="AA17" si="26">+Z17+1</f>
        <v>24</v>
      </c>
      <c r="AB17" s="107">
        <f t="shared" ref="AB17" si="27">+AA17+1</f>
        <v>25</v>
      </c>
      <c r="AC17" s="108">
        <v>26</v>
      </c>
      <c r="AD17" s="63">
        <v>27</v>
      </c>
      <c r="AE17" s="63">
        <v>28</v>
      </c>
      <c r="AF17" s="63">
        <f t="shared" ref="AF17" si="28">+AE17+1</f>
        <v>29</v>
      </c>
      <c r="AG17" s="107">
        <f t="shared" ref="AG17" si="29">+AF17+1</f>
        <v>30</v>
      </c>
      <c r="AH17" s="109">
        <f t="shared" ref="AH17" si="30">+AG17+1</f>
        <v>31</v>
      </c>
      <c r="AI17" s="101">
        <f t="shared" ref="AI17" si="31">+AH17+1</f>
        <v>32</v>
      </c>
      <c r="AJ17" s="63">
        <f t="shared" ref="AJ17" si="32">+AI17+1</f>
        <v>33</v>
      </c>
      <c r="AK17" s="63">
        <f t="shared" ref="AK17" si="33">+AJ17+1</f>
        <v>34</v>
      </c>
      <c r="AL17" s="107">
        <f t="shared" ref="AL17" si="34">+AK17+1</f>
        <v>35</v>
      </c>
      <c r="AM17" s="108">
        <f t="shared" ref="AM17" si="35">+AL17+1</f>
        <v>36</v>
      </c>
      <c r="AN17" s="63">
        <f t="shared" ref="AN17" si="36">+AM17+1</f>
        <v>37</v>
      </c>
      <c r="AO17" s="63">
        <f t="shared" ref="AO17" si="37">+AN17+1</f>
        <v>38</v>
      </c>
      <c r="AP17" s="63">
        <f t="shared" ref="AP17" si="38">+AO17+1</f>
        <v>39</v>
      </c>
      <c r="AQ17" s="107">
        <f t="shared" ref="AQ17" si="39">+AP17+1</f>
        <v>40</v>
      </c>
      <c r="AR17" s="108">
        <f t="shared" ref="AR17" si="40">+AQ17+1</f>
        <v>41</v>
      </c>
      <c r="AS17" s="63">
        <f t="shared" ref="AS17" si="41">+AR17+1</f>
        <v>42</v>
      </c>
      <c r="AT17" s="63">
        <f t="shared" ref="AT17" si="42">+AS17+1</f>
        <v>43</v>
      </c>
      <c r="AU17" s="63">
        <f t="shared" ref="AU17" si="43">+AT17+1</f>
        <v>44</v>
      </c>
      <c r="AV17" s="107">
        <f t="shared" ref="AV17" si="44">+AU17+1</f>
        <v>45</v>
      </c>
      <c r="AW17" s="108">
        <f t="shared" ref="AW17" si="45">+AV17+1</f>
        <v>46</v>
      </c>
      <c r="AX17" s="63">
        <v>47</v>
      </c>
      <c r="AY17" s="63">
        <v>48</v>
      </c>
      <c r="AZ17" s="63">
        <f>+AY17+1</f>
        <v>49</v>
      </c>
      <c r="BA17" s="107">
        <f>+AZ17+1</f>
        <v>50</v>
      </c>
      <c r="BB17" s="108">
        <f>+BA17+1</f>
        <v>51</v>
      </c>
      <c r="BC17" s="63">
        <f>+BB17+1</f>
        <v>52</v>
      </c>
      <c r="BD17" s="63">
        <v>53</v>
      </c>
      <c r="BE17" s="63">
        <v>54</v>
      </c>
      <c r="BF17" s="107">
        <f t="shared" ref="BF17" si="46">+BE17+1</f>
        <v>55</v>
      </c>
      <c r="BG17" s="108">
        <f t="shared" ref="BG17" si="47">+BF17+1</f>
        <v>56</v>
      </c>
      <c r="BH17" s="63">
        <f t="shared" ref="BH17" si="48">+BG17+1</f>
        <v>57</v>
      </c>
      <c r="BI17" s="63">
        <f t="shared" ref="BI17" si="49">+BH17+1</f>
        <v>58</v>
      </c>
      <c r="BJ17" s="63">
        <f t="shared" ref="BJ17" si="50">+BI17+1</f>
        <v>59</v>
      </c>
      <c r="BK17" s="107">
        <f t="shared" ref="BK17" si="51">+BJ17+1</f>
        <v>60</v>
      </c>
    </row>
    <row r="18" spans="1:63" s="25" customFormat="1" ht="18" x14ac:dyDescent="0.2">
      <c r="C18" s="23" t="e">
        <f>+C20/C19</f>
        <v>#DIV/0!</v>
      </c>
      <c r="D18" s="64" t="s">
        <v>8</v>
      </c>
      <c r="E18" s="64" t="s">
        <v>9</v>
      </c>
      <c r="F18" s="64" t="s">
        <v>10</v>
      </c>
      <c r="G18" s="64" t="s">
        <v>11</v>
      </c>
      <c r="H18" s="110" t="s">
        <v>12</v>
      </c>
      <c r="I18" s="111" t="s">
        <v>13</v>
      </c>
      <c r="J18" s="64" t="s">
        <v>14</v>
      </c>
      <c r="K18" s="64" t="s">
        <v>15</v>
      </c>
      <c r="L18" s="64" t="s">
        <v>16</v>
      </c>
      <c r="M18" s="110" t="s">
        <v>17</v>
      </c>
      <c r="N18" s="111" t="s">
        <v>18</v>
      </c>
      <c r="O18" s="64" t="s">
        <v>19</v>
      </c>
      <c r="P18" s="64" t="s">
        <v>20</v>
      </c>
      <c r="Q18" s="64" t="s">
        <v>21</v>
      </c>
      <c r="R18" s="110" t="s">
        <v>22</v>
      </c>
      <c r="S18" s="111" t="s">
        <v>8</v>
      </c>
      <c r="T18" s="64" t="s">
        <v>9</v>
      </c>
      <c r="U18" s="64" t="s">
        <v>10</v>
      </c>
      <c r="V18" s="64" t="s">
        <v>11</v>
      </c>
      <c r="W18" s="110" t="s">
        <v>23</v>
      </c>
      <c r="X18" s="111" t="s">
        <v>24</v>
      </c>
      <c r="Y18" s="64" t="s">
        <v>25</v>
      </c>
      <c r="Z18" s="64" t="s">
        <v>26</v>
      </c>
      <c r="AA18" s="64" t="s">
        <v>27</v>
      </c>
      <c r="AB18" s="110" t="s">
        <v>28</v>
      </c>
      <c r="AC18" s="111" t="s">
        <v>29</v>
      </c>
      <c r="AD18" s="64" t="s">
        <v>30</v>
      </c>
      <c r="AE18" s="64" t="s">
        <v>31</v>
      </c>
      <c r="AF18" s="64" t="s">
        <v>32</v>
      </c>
      <c r="AG18" s="110" t="s">
        <v>33</v>
      </c>
      <c r="AH18" s="112" t="s">
        <v>8</v>
      </c>
      <c r="AI18" s="100" t="s">
        <v>9</v>
      </c>
      <c r="AJ18" s="64" t="s">
        <v>10</v>
      </c>
      <c r="AK18" s="64" t="s">
        <v>11</v>
      </c>
      <c r="AL18" s="110" t="s">
        <v>12</v>
      </c>
      <c r="AM18" s="111" t="s">
        <v>13</v>
      </c>
      <c r="AN18" s="64" t="s">
        <v>14</v>
      </c>
      <c r="AO18" s="64" t="s">
        <v>15</v>
      </c>
      <c r="AP18" s="64" t="s">
        <v>16</v>
      </c>
      <c r="AQ18" s="110" t="s">
        <v>34</v>
      </c>
      <c r="AR18" s="111" t="s">
        <v>35</v>
      </c>
      <c r="AS18" s="64" t="s">
        <v>36</v>
      </c>
      <c r="AT18" s="64" t="s">
        <v>37</v>
      </c>
      <c r="AU18" s="64" t="s">
        <v>38</v>
      </c>
      <c r="AV18" s="110" t="s">
        <v>39</v>
      </c>
      <c r="AW18" s="111" t="s">
        <v>40</v>
      </c>
      <c r="AX18" s="64" t="s">
        <v>41</v>
      </c>
      <c r="AY18" s="64" t="s">
        <v>42</v>
      </c>
      <c r="AZ18" s="64" t="s">
        <v>43</v>
      </c>
      <c r="BA18" s="110" t="s">
        <v>44</v>
      </c>
      <c r="BB18" s="111" t="s">
        <v>18</v>
      </c>
      <c r="BC18" s="64" t="s">
        <v>19</v>
      </c>
      <c r="BD18" s="64" t="s">
        <v>20</v>
      </c>
      <c r="BE18" s="64" t="s">
        <v>21</v>
      </c>
      <c r="BF18" s="110" t="s">
        <v>45</v>
      </c>
      <c r="BG18" s="111" t="s">
        <v>35</v>
      </c>
      <c r="BH18" s="64" t="s">
        <v>36</v>
      </c>
      <c r="BI18" s="64" t="s">
        <v>37</v>
      </c>
      <c r="BJ18" s="64" t="s">
        <v>38</v>
      </c>
      <c r="BK18" s="110" t="s">
        <v>46</v>
      </c>
    </row>
    <row r="19" spans="1:63" x14ac:dyDescent="0.2">
      <c r="A19" s="16" t="s">
        <v>47</v>
      </c>
      <c r="B19" s="14" t="s">
        <v>72</v>
      </c>
      <c r="C19" s="26">
        <f>+MAX(D19:BE20)</f>
        <v>0</v>
      </c>
      <c r="D19" s="19">
        <f>+D8</f>
        <v>0</v>
      </c>
      <c r="E19" s="19">
        <f>SUM(D8:E8)</f>
        <v>0</v>
      </c>
      <c r="F19" s="19">
        <f>SUM(D8:F8)</f>
        <v>0</v>
      </c>
      <c r="G19" s="19">
        <f>SUM(D8:G8)</f>
        <v>0</v>
      </c>
      <c r="H19" s="19">
        <f>SUM(D8:H8)</f>
        <v>0</v>
      </c>
      <c r="I19" s="19">
        <f>SUM(D8:I8)</f>
        <v>0</v>
      </c>
      <c r="J19" s="19">
        <f>SUM(D8:J8)</f>
        <v>0</v>
      </c>
      <c r="K19" s="19">
        <f>SUM(D8:K8)</f>
        <v>0</v>
      </c>
      <c r="L19" s="19">
        <f>SUM(D8:L8)</f>
        <v>0</v>
      </c>
      <c r="M19" s="19">
        <f>SUM(D8:M8)</f>
        <v>0</v>
      </c>
      <c r="N19" s="19">
        <f>SUM(D8:N8)</f>
        <v>0</v>
      </c>
      <c r="O19" s="19">
        <f>SUM(D8:O8)</f>
        <v>0</v>
      </c>
      <c r="P19" s="19">
        <f>SUM(D8:P8)</f>
        <v>0</v>
      </c>
      <c r="Q19" s="19">
        <f>SUM(D8:Q8)</f>
        <v>0</v>
      </c>
      <c r="R19" s="19">
        <f>SUM(D8:R8)</f>
        <v>0</v>
      </c>
      <c r="S19" s="19">
        <f>SUM(D8:S8)</f>
        <v>0</v>
      </c>
      <c r="T19" s="19">
        <f>SUM(D8:T8)</f>
        <v>0</v>
      </c>
      <c r="U19" s="19">
        <f>SUM(D8:U8)</f>
        <v>0</v>
      </c>
      <c r="V19" s="19">
        <f>SUM(D8:V8)</f>
        <v>0</v>
      </c>
      <c r="W19" s="19">
        <f>SUM(D8:W8)</f>
        <v>0</v>
      </c>
      <c r="X19" s="19">
        <f>SUM(D8:X8)</f>
        <v>0</v>
      </c>
      <c r="Y19" s="19">
        <f>SUM(D8:Y8)</f>
        <v>0</v>
      </c>
      <c r="Z19" s="19">
        <f>SUM(D8:Z8)</f>
        <v>0</v>
      </c>
      <c r="AA19" s="19">
        <f>SUM(D8:AA8)</f>
        <v>0</v>
      </c>
      <c r="AB19" s="19">
        <f>SUM(D8:AB8)</f>
        <v>0</v>
      </c>
      <c r="AC19" s="19">
        <f>SUM(D8:AC8)</f>
        <v>0</v>
      </c>
      <c r="AD19" s="19">
        <f>SUM(D8:AD8)</f>
        <v>0</v>
      </c>
      <c r="AE19" s="19">
        <f>SUM(D8:AE8)</f>
        <v>0</v>
      </c>
      <c r="AF19" s="19">
        <f>SUM(D8:AF8)</f>
        <v>0</v>
      </c>
      <c r="AG19" s="19">
        <f>SUM(D8:AG8)</f>
        <v>0</v>
      </c>
      <c r="AH19" s="19">
        <f>SUM(D8:AH8)</f>
        <v>0</v>
      </c>
      <c r="AI19" s="19">
        <f>SUM(D8:AI8)</f>
        <v>0</v>
      </c>
      <c r="AJ19" s="19">
        <f>SUM(D8:AJ8)</f>
        <v>0</v>
      </c>
      <c r="AK19" s="19">
        <f>SUM(D8:AK8)</f>
        <v>0</v>
      </c>
      <c r="AL19" s="19">
        <f>SUM(D8:AL8)</f>
        <v>0</v>
      </c>
      <c r="AM19" s="19">
        <f>SUM(D8:AM8)</f>
        <v>0</v>
      </c>
      <c r="AN19" s="19">
        <f>SUM(D8:AN8)</f>
        <v>0</v>
      </c>
      <c r="AO19" s="19">
        <f>SUM(D8:AO8)</f>
        <v>0</v>
      </c>
      <c r="AP19" s="19">
        <f>SUM(D8:AP8)</f>
        <v>0</v>
      </c>
      <c r="AQ19" s="19">
        <f>SUM(D8:AQ8)</f>
        <v>0</v>
      </c>
      <c r="AR19" s="19">
        <f>SUM(D8:AR8)</f>
        <v>0</v>
      </c>
      <c r="AS19" s="19">
        <f>SUM(D8:AS8)</f>
        <v>0</v>
      </c>
      <c r="AT19" s="19">
        <f>SUM(D8:AT8)</f>
        <v>0</v>
      </c>
      <c r="AU19" s="19">
        <f>SUM(D8:AU8)</f>
        <v>0</v>
      </c>
      <c r="AV19" s="19">
        <f>SUM(D8:AV8)</f>
        <v>0</v>
      </c>
      <c r="AW19" s="19">
        <f>SUM(D8:AW8)</f>
        <v>0</v>
      </c>
      <c r="AX19" s="19">
        <f>SUM(D8:AX8)</f>
        <v>0</v>
      </c>
      <c r="AY19" s="19">
        <f>SUM(D8:AY8)</f>
        <v>0</v>
      </c>
      <c r="AZ19" s="19">
        <f>SUM(D8:AZ8)</f>
        <v>0</v>
      </c>
      <c r="BA19" s="19">
        <f>SUM(D8:BA8)</f>
        <v>0</v>
      </c>
      <c r="BB19" s="19">
        <f>SUM(D8:BB8)</f>
        <v>0</v>
      </c>
      <c r="BC19" s="19">
        <f>SUM(D8:BC8)</f>
        <v>0</v>
      </c>
      <c r="BD19" s="19">
        <f>SUM(D8:BD8)</f>
        <v>0</v>
      </c>
      <c r="BE19" s="19">
        <f>SUM(D8:BE8)</f>
        <v>0</v>
      </c>
      <c r="BF19" s="19">
        <f>SUM(D8:BF8)</f>
        <v>0</v>
      </c>
      <c r="BG19" s="19">
        <f>SUM(D8:BG8)</f>
        <v>0</v>
      </c>
      <c r="BH19" s="19">
        <f>SUM(D8:BH8)</f>
        <v>0</v>
      </c>
      <c r="BI19" s="19">
        <f>SUM(D8:BI8)</f>
        <v>0</v>
      </c>
      <c r="BJ19" s="19">
        <f>SUM(E8:BJ8)</f>
        <v>0</v>
      </c>
      <c r="BK19" s="19">
        <f>SUM(F8:BK8)</f>
        <v>0</v>
      </c>
    </row>
    <row r="20" spans="1:63" x14ac:dyDescent="0.2">
      <c r="A20" s="17" t="s">
        <v>48</v>
      </c>
      <c r="B20" s="14" t="s">
        <v>73</v>
      </c>
      <c r="C20" s="26">
        <f>+MAX(D20:BE21)</f>
        <v>0</v>
      </c>
      <c r="D20" s="19">
        <f>+D9</f>
        <v>0</v>
      </c>
      <c r="E20" s="19">
        <f>SUM(D9:E9)</f>
        <v>0</v>
      </c>
      <c r="F20" s="19">
        <f>SUM(D9:F9)</f>
        <v>0</v>
      </c>
      <c r="G20" s="19">
        <f>SUM(D9:G9)</f>
        <v>0</v>
      </c>
      <c r="H20" s="19">
        <f>SUM(D9:H9)</f>
        <v>0</v>
      </c>
      <c r="I20" s="19">
        <f>SUM(D9:I9)</f>
        <v>0</v>
      </c>
      <c r="J20" s="19">
        <f>SUM(D9:J9)</f>
        <v>0</v>
      </c>
      <c r="K20" s="19">
        <f>SUM(D9:K9)</f>
        <v>0</v>
      </c>
      <c r="L20" s="19">
        <f>SUM(D9:L9)</f>
        <v>0</v>
      </c>
      <c r="M20" s="19">
        <f>SUM(D9:M9)</f>
        <v>0</v>
      </c>
      <c r="N20" s="19">
        <f>SUM(D9:N9)</f>
        <v>0</v>
      </c>
      <c r="O20" s="19">
        <f>SUM(D9:O9)</f>
        <v>0</v>
      </c>
      <c r="P20" s="19">
        <f>SUM(D9:P9)</f>
        <v>0</v>
      </c>
      <c r="Q20" s="19">
        <f>SUM(D9:Q9)</f>
        <v>0</v>
      </c>
      <c r="R20" s="19">
        <f>SUM(D9:R9)</f>
        <v>0</v>
      </c>
      <c r="S20" s="19">
        <f>SUM(D9:S9)</f>
        <v>0</v>
      </c>
      <c r="T20" s="19">
        <f>SUM(D9:T9)</f>
        <v>0</v>
      </c>
      <c r="U20" s="19">
        <f>SUM(D9:U9)</f>
        <v>0</v>
      </c>
      <c r="V20" s="19">
        <f>SUM(D9:V9)</f>
        <v>0</v>
      </c>
      <c r="W20" s="19">
        <f>SUM(D9:W9)</f>
        <v>0</v>
      </c>
      <c r="X20" s="19">
        <f>SUM(D9:X9)</f>
        <v>0</v>
      </c>
      <c r="Y20" s="19">
        <f>SUM(D9:Y9)</f>
        <v>0</v>
      </c>
      <c r="Z20" s="19">
        <f>SUM(D9:Z9)</f>
        <v>0</v>
      </c>
      <c r="AA20" s="19">
        <f>SUM(D9:AA9)</f>
        <v>0</v>
      </c>
      <c r="AB20" s="19">
        <f>SUM(D9:AB9)</f>
        <v>0</v>
      </c>
      <c r="AC20" s="19">
        <f>SUM(D9:AC9)</f>
        <v>0</v>
      </c>
      <c r="AD20" s="19">
        <f>SUM(D9:AD9)</f>
        <v>0</v>
      </c>
      <c r="AE20" s="19">
        <f>SUM(D9:AE9)</f>
        <v>0</v>
      </c>
      <c r="AF20" s="19">
        <f>SUM(D9:AF9)</f>
        <v>0</v>
      </c>
      <c r="AG20" s="19">
        <f>SUM(D9:AG9)</f>
        <v>0</v>
      </c>
      <c r="AH20" s="19">
        <f>SUM(D9:AH9)</f>
        <v>0</v>
      </c>
      <c r="AI20" s="19">
        <f>SUM(D9:AI9)</f>
        <v>0</v>
      </c>
      <c r="AJ20" s="19">
        <f>SUM(D9:AJ9)</f>
        <v>0</v>
      </c>
      <c r="AK20" s="19">
        <f>SUM(D9:AK9)</f>
        <v>0</v>
      </c>
      <c r="AL20" s="19">
        <f>SUM(D9:AL9)</f>
        <v>0</v>
      </c>
      <c r="AM20" s="19">
        <f>SUM(D9:AM9)</f>
        <v>0</v>
      </c>
      <c r="AN20" s="19">
        <f>SUM(D9:AN9)</f>
        <v>0</v>
      </c>
      <c r="AO20" s="19">
        <f>SUM(D9:AO9)</f>
        <v>0</v>
      </c>
      <c r="AP20" s="19">
        <f>SUM(D9:AP9)</f>
        <v>0</v>
      </c>
      <c r="AQ20" s="19">
        <f>SUM(D9:AQ9)</f>
        <v>0</v>
      </c>
      <c r="AR20" s="19">
        <f>SUM(D9:AR9)</f>
        <v>0</v>
      </c>
      <c r="AS20" s="19">
        <f>SUM(D9:AS9)</f>
        <v>0</v>
      </c>
      <c r="AT20" s="19">
        <f>SUM(D9:AT9)</f>
        <v>0</v>
      </c>
      <c r="AU20" s="19">
        <f>SUM(D9:AU9)</f>
        <v>0</v>
      </c>
      <c r="AV20" s="19">
        <f>SUM(D9:AV9)</f>
        <v>0</v>
      </c>
      <c r="AW20" s="19">
        <f>SUM(D9:AW9)</f>
        <v>0</v>
      </c>
      <c r="AX20" s="19">
        <f>SUM(D9:AX9)</f>
        <v>0</v>
      </c>
      <c r="AY20" s="19">
        <f>SUM(D9:AY9)</f>
        <v>0</v>
      </c>
      <c r="AZ20" s="19">
        <f>SUM(D9:AZ9)</f>
        <v>0</v>
      </c>
      <c r="BA20" s="19">
        <f>SUM(D9:BA9)</f>
        <v>0</v>
      </c>
      <c r="BB20" s="19">
        <f>SUM(D9:BB9)</f>
        <v>0</v>
      </c>
      <c r="BC20" s="19">
        <f>SUM(D9:BC9)</f>
        <v>0</v>
      </c>
      <c r="BD20" s="19">
        <f>SUM(D9:BD9)</f>
        <v>0</v>
      </c>
      <c r="BE20" s="19">
        <f>SUM(D9:BE9)</f>
        <v>0</v>
      </c>
      <c r="BF20" s="19">
        <f>SUM(D9:BF9)</f>
        <v>0</v>
      </c>
      <c r="BG20" s="19">
        <f>SUM(D9:BG9)</f>
        <v>0</v>
      </c>
      <c r="BH20" s="19">
        <f>SUM(D9:BH9)</f>
        <v>0</v>
      </c>
      <c r="BI20" s="19">
        <f>SUM(D9:BI9)</f>
        <v>0</v>
      </c>
      <c r="BJ20" s="19">
        <f t="shared" ref="BJ20" si="52">SUM(E9:BJ9)</f>
        <v>0</v>
      </c>
      <c r="BK20" s="66">
        <f>SUM(F9:BK9)</f>
        <v>0</v>
      </c>
    </row>
    <row r="23" spans="1:63" x14ac:dyDescent="0.2">
      <c r="A23" s="1" t="s">
        <v>75</v>
      </c>
      <c r="D23" s="172">
        <v>45292</v>
      </c>
      <c r="E23" s="173"/>
      <c r="F23" s="173"/>
      <c r="G23" s="173"/>
      <c r="H23" s="174"/>
      <c r="I23" s="209">
        <v>45323</v>
      </c>
      <c r="J23" s="173"/>
      <c r="K23" s="173"/>
      <c r="L23" s="173"/>
      <c r="M23" s="174"/>
      <c r="N23" s="209">
        <v>45352</v>
      </c>
      <c r="O23" s="173"/>
      <c r="P23" s="173"/>
      <c r="Q23" s="173"/>
      <c r="R23" s="174"/>
      <c r="S23" s="209">
        <v>45383</v>
      </c>
      <c r="T23" s="173"/>
      <c r="U23" s="173"/>
      <c r="V23" s="173"/>
      <c r="W23" s="174"/>
      <c r="X23" s="209">
        <v>45413</v>
      </c>
      <c r="Y23" s="173"/>
      <c r="Z23" s="173"/>
      <c r="AA23" s="173"/>
      <c r="AB23" s="174"/>
      <c r="AC23" s="209">
        <v>45444</v>
      </c>
      <c r="AD23" s="173"/>
      <c r="AE23" s="173"/>
      <c r="AF23" s="173"/>
      <c r="AG23" s="174"/>
      <c r="AH23" s="209">
        <v>45474</v>
      </c>
      <c r="AI23" s="173"/>
      <c r="AJ23" s="173"/>
      <c r="AK23" s="173"/>
      <c r="AL23" s="174"/>
      <c r="AM23" s="209">
        <v>45505</v>
      </c>
      <c r="AN23" s="173"/>
      <c r="AO23" s="173"/>
      <c r="AP23" s="173"/>
      <c r="AQ23" s="174"/>
      <c r="AR23" s="209">
        <v>45536</v>
      </c>
      <c r="AS23" s="173"/>
      <c r="AT23" s="173"/>
      <c r="AU23" s="173"/>
      <c r="AV23" s="174"/>
      <c r="AW23" s="209">
        <v>45566</v>
      </c>
      <c r="AX23" s="173"/>
      <c r="AY23" s="173"/>
      <c r="AZ23" s="173"/>
      <c r="BA23" s="174"/>
      <c r="BB23" s="209">
        <v>45597</v>
      </c>
      <c r="BC23" s="173"/>
      <c r="BD23" s="173"/>
      <c r="BE23" s="173"/>
      <c r="BF23" s="174"/>
      <c r="BG23" s="209">
        <v>45627</v>
      </c>
      <c r="BH23" s="173"/>
      <c r="BI23" s="173"/>
      <c r="BJ23" s="173"/>
      <c r="BK23" s="174"/>
    </row>
    <row r="24" spans="1:63" x14ac:dyDescent="0.2">
      <c r="D24" s="63">
        <v>1</v>
      </c>
      <c r="E24" s="63">
        <f>+D24+1</f>
        <v>2</v>
      </c>
      <c r="F24" s="63">
        <f>+E24+1</f>
        <v>3</v>
      </c>
      <c r="G24" s="63">
        <f>+F24+1</f>
        <v>4</v>
      </c>
      <c r="H24" s="107">
        <f>+G24+1</f>
        <v>5</v>
      </c>
      <c r="I24" s="108">
        <v>6</v>
      </c>
      <c r="J24" s="63">
        <v>7</v>
      </c>
      <c r="K24" s="63">
        <v>8</v>
      </c>
      <c r="L24" s="63">
        <v>9</v>
      </c>
      <c r="M24" s="107">
        <v>10</v>
      </c>
      <c r="N24" s="108">
        <v>11</v>
      </c>
      <c r="O24" s="63">
        <f t="shared" ref="O24" si="53">+N24+1</f>
        <v>12</v>
      </c>
      <c r="P24" s="63">
        <f t="shared" ref="P24" si="54">+O24+1</f>
        <v>13</v>
      </c>
      <c r="Q24" s="63">
        <f t="shared" ref="Q24" si="55">+P24+1</f>
        <v>14</v>
      </c>
      <c r="R24" s="107">
        <f t="shared" ref="R24" si="56">+Q24+1</f>
        <v>15</v>
      </c>
      <c r="S24" s="108">
        <f t="shared" ref="S24" si="57">+R24+1</f>
        <v>16</v>
      </c>
      <c r="T24" s="63">
        <f t="shared" ref="T24" si="58">+S24+1</f>
        <v>17</v>
      </c>
      <c r="U24" s="63">
        <f t="shared" ref="U24" si="59">+T24+1</f>
        <v>18</v>
      </c>
      <c r="V24" s="63">
        <f t="shared" ref="V24" si="60">+U24+1</f>
        <v>19</v>
      </c>
      <c r="W24" s="107">
        <f t="shared" ref="W24" si="61">+V24+1</f>
        <v>20</v>
      </c>
      <c r="X24" s="108">
        <f t="shared" ref="X24" si="62">+W24+1</f>
        <v>21</v>
      </c>
      <c r="Y24" s="63">
        <f t="shared" ref="Y24" si="63">+X24+1</f>
        <v>22</v>
      </c>
      <c r="Z24" s="63">
        <f t="shared" ref="Z24" si="64">+Y24+1</f>
        <v>23</v>
      </c>
      <c r="AA24" s="63">
        <f t="shared" ref="AA24" si="65">+Z24+1</f>
        <v>24</v>
      </c>
      <c r="AB24" s="107">
        <f t="shared" ref="AB24" si="66">+AA24+1</f>
        <v>25</v>
      </c>
      <c r="AC24" s="108">
        <v>26</v>
      </c>
      <c r="AD24" s="63">
        <v>27</v>
      </c>
      <c r="AE24" s="63">
        <v>28</v>
      </c>
      <c r="AF24" s="63">
        <f t="shared" ref="AF24" si="67">+AE24+1</f>
        <v>29</v>
      </c>
      <c r="AG24" s="107">
        <f t="shared" ref="AG24" si="68">+AF24+1</f>
        <v>30</v>
      </c>
      <c r="AH24" s="109">
        <f t="shared" ref="AH24" si="69">+AG24+1</f>
        <v>31</v>
      </c>
      <c r="AI24" s="101">
        <f t="shared" ref="AI24" si="70">+AH24+1</f>
        <v>32</v>
      </c>
      <c r="AJ24" s="63">
        <f t="shared" ref="AJ24" si="71">+AI24+1</f>
        <v>33</v>
      </c>
      <c r="AK24" s="63">
        <f t="shared" ref="AK24" si="72">+AJ24+1</f>
        <v>34</v>
      </c>
      <c r="AL24" s="107">
        <f t="shared" ref="AL24" si="73">+AK24+1</f>
        <v>35</v>
      </c>
      <c r="AM24" s="108">
        <f t="shared" ref="AM24" si="74">+AL24+1</f>
        <v>36</v>
      </c>
      <c r="AN24" s="63">
        <f t="shared" ref="AN24" si="75">+AM24+1</f>
        <v>37</v>
      </c>
      <c r="AO24" s="63">
        <f t="shared" ref="AO24" si="76">+AN24+1</f>
        <v>38</v>
      </c>
      <c r="AP24" s="63">
        <f t="shared" ref="AP24" si="77">+AO24+1</f>
        <v>39</v>
      </c>
      <c r="AQ24" s="107">
        <f t="shared" ref="AQ24" si="78">+AP24+1</f>
        <v>40</v>
      </c>
      <c r="AR24" s="108">
        <f t="shared" ref="AR24" si="79">+AQ24+1</f>
        <v>41</v>
      </c>
      <c r="AS24" s="63">
        <f t="shared" ref="AS24" si="80">+AR24+1</f>
        <v>42</v>
      </c>
      <c r="AT24" s="63">
        <f t="shared" ref="AT24" si="81">+AS24+1</f>
        <v>43</v>
      </c>
      <c r="AU24" s="63">
        <f t="shared" ref="AU24" si="82">+AT24+1</f>
        <v>44</v>
      </c>
      <c r="AV24" s="107">
        <f t="shared" ref="AV24" si="83">+AU24+1</f>
        <v>45</v>
      </c>
      <c r="AW24" s="108">
        <f t="shared" ref="AW24" si="84">+AV24+1</f>
        <v>46</v>
      </c>
      <c r="AX24" s="63">
        <v>47</v>
      </c>
      <c r="AY24" s="63">
        <v>48</v>
      </c>
      <c r="AZ24" s="63">
        <f>+AY24+1</f>
        <v>49</v>
      </c>
      <c r="BA24" s="107">
        <f>+AZ24+1</f>
        <v>50</v>
      </c>
      <c r="BB24" s="108">
        <f>+BA24+1</f>
        <v>51</v>
      </c>
      <c r="BC24" s="63">
        <f>+BB24+1</f>
        <v>52</v>
      </c>
      <c r="BD24" s="63">
        <v>53</v>
      </c>
      <c r="BE24" s="63">
        <v>54</v>
      </c>
      <c r="BF24" s="107">
        <f t="shared" ref="BF24" si="85">+BE24+1</f>
        <v>55</v>
      </c>
      <c r="BG24" s="108">
        <f t="shared" ref="BG24" si="86">+BF24+1</f>
        <v>56</v>
      </c>
      <c r="BH24" s="63">
        <f t="shared" ref="BH24" si="87">+BG24+1</f>
        <v>57</v>
      </c>
      <c r="BI24" s="63">
        <f t="shared" ref="BI24" si="88">+BH24+1</f>
        <v>58</v>
      </c>
      <c r="BJ24" s="63">
        <f t="shared" ref="BJ24" si="89">+BI24+1</f>
        <v>59</v>
      </c>
      <c r="BK24" s="107">
        <f t="shared" ref="BK24" si="90">+BJ24+1</f>
        <v>60</v>
      </c>
    </row>
    <row r="25" spans="1:63" s="25" customFormat="1" ht="18" x14ac:dyDescent="0.2">
      <c r="C25" s="23">
        <f>+C27/C26</f>
        <v>0</v>
      </c>
      <c r="D25" s="64" t="s">
        <v>8</v>
      </c>
      <c r="E25" s="64" t="s">
        <v>9</v>
      </c>
      <c r="F25" s="64" t="s">
        <v>10</v>
      </c>
      <c r="G25" s="64" t="s">
        <v>11</v>
      </c>
      <c r="H25" s="110" t="s">
        <v>12</v>
      </c>
      <c r="I25" s="111" t="s">
        <v>13</v>
      </c>
      <c r="J25" s="64" t="s">
        <v>14</v>
      </c>
      <c r="K25" s="64" t="s">
        <v>15</v>
      </c>
      <c r="L25" s="64" t="s">
        <v>16</v>
      </c>
      <c r="M25" s="110" t="s">
        <v>17</v>
      </c>
      <c r="N25" s="111" t="s">
        <v>18</v>
      </c>
      <c r="O25" s="64" t="s">
        <v>19</v>
      </c>
      <c r="P25" s="64" t="s">
        <v>20</v>
      </c>
      <c r="Q25" s="64" t="s">
        <v>21</v>
      </c>
      <c r="R25" s="110" t="s">
        <v>22</v>
      </c>
      <c r="S25" s="111" t="s">
        <v>8</v>
      </c>
      <c r="T25" s="64" t="s">
        <v>9</v>
      </c>
      <c r="U25" s="64" t="s">
        <v>10</v>
      </c>
      <c r="V25" s="64" t="s">
        <v>11</v>
      </c>
      <c r="W25" s="110" t="s">
        <v>23</v>
      </c>
      <c r="X25" s="111" t="s">
        <v>24</v>
      </c>
      <c r="Y25" s="64" t="s">
        <v>25</v>
      </c>
      <c r="Z25" s="64" t="s">
        <v>26</v>
      </c>
      <c r="AA25" s="64" t="s">
        <v>27</v>
      </c>
      <c r="AB25" s="110" t="s">
        <v>28</v>
      </c>
      <c r="AC25" s="111" t="s">
        <v>29</v>
      </c>
      <c r="AD25" s="64" t="s">
        <v>30</v>
      </c>
      <c r="AE25" s="64" t="s">
        <v>31</v>
      </c>
      <c r="AF25" s="64" t="s">
        <v>32</v>
      </c>
      <c r="AG25" s="110" t="s">
        <v>33</v>
      </c>
      <c r="AH25" s="112" t="s">
        <v>8</v>
      </c>
      <c r="AI25" s="100" t="s">
        <v>9</v>
      </c>
      <c r="AJ25" s="64" t="s">
        <v>10</v>
      </c>
      <c r="AK25" s="64" t="s">
        <v>11</v>
      </c>
      <c r="AL25" s="110" t="s">
        <v>12</v>
      </c>
      <c r="AM25" s="111" t="s">
        <v>13</v>
      </c>
      <c r="AN25" s="64" t="s">
        <v>14</v>
      </c>
      <c r="AO25" s="64" t="s">
        <v>15</v>
      </c>
      <c r="AP25" s="64" t="s">
        <v>16</v>
      </c>
      <c r="AQ25" s="110" t="s">
        <v>34</v>
      </c>
      <c r="AR25" s="111" t="s">
        <v>35</v>
      </c>
      <c r="AS25" s="64" t="s">
        <v>36</v>
      </c>
      <c r="AT25" s="64" t="s">
        <v>37</v>
      </c>
      <c r="AU25" s="64" t="s">
        <v>38</v>
      </c>
      <c r="AV25" s="110" t="s">
        <v>39</v>
      </c>
      <c r="AW25" s="111" t="s">
        <v>40</v>
      </c>
      <c r="AX25" s="64" t="s">
        <v>41</v>
      </c>
      <c r="AY25" s="64" t="s">
        <v>42</v>
      </c>
      <c r="AZ25" s="64" t="s">
        <v>43</v>
      </c>
      <c r="BA25" s="110" t="s">
        <v>44</v>
      </c>
      <c r="BB25" s="111" t="s">
        <v>18</v>
      </c>
      <c r="BC25" s="64" t="s">
        <v>19</v>
      </c>
      <c r="BD25" s="64" t="s">
        <v>20</v>
      </c>
      <c r="BE25" s="64" t="s">
        <v>21</v>
      </c>
      <c r="BF25" s="110" t="s">
        <v>45</v>
      </c>
      <c r="BG25" s="111" t="s">
        <v>35</v>
      </c>
      <c r="BH25" s="64" t="s">
        <v>36</v>
      </c>
      <c r="BI25" s="64" t="s">
        <v>37</v>
      </c>
      <c r="BJ25" s="64" t="s">
        <v>38</v>
      </c>
      <c r="BK25" s="110" t="s">
        <v>46</v>
      </c>
    </row>
    <row r="26" spans="1:63" x14ac:dyDescent="0.2">
      <c r="A26" s="16" t="s">
        <v>47</v>
      </c>
      <c r="B26" s="14" t="s">
        <v>72</v>
      </c>
      <c r="C26" s="21">
        <v>1.93</v>
      </c>
      <c r="D26" s="21" t="str">
        <f>IF($C$19=0,"",D19/$C$19)</f>
        <v/>
      </c>
      <c r="E26" s="21" t="str">
        <f t="shared" ref="E26:BH26" si="91">IF($C$19=0,"",E19/$C$19)</f>
        <v/>
      </c>
      <c r="F26" s="21" t="str">
        <f t="shared" si="91"/>
        <v/>
      </c>
      <c r="G26" s="21" t="str">
        <f t="shared" si="91"/>
        <v/>
      </c>
      <c r="H26" s="21" t="str">
        <f t="shared" si="91"/>
        <v/>
      </c>
      <c r="I26" s="21" t="str">
        <f t="shared" si="91"/>
        <v/>
      </c>
      <c r="J26" s="21" t="str">
        <f t="shared" si="91"/>
        <v/>
      </c>
      <c r="K26" s="21" t="str">
        <f t="shared" si="91"/>
        <v/>
      </c>
      <c r="L26" s="21" t="str">
        <f t="shared" si="91"/>
        <v/>
      </c>
      <c r="M26" s="21" t="str">
        <f t="shared" si="91"/>
        <v/>
      </c>
      <c r="N26" s="21" t="str">
        <f t="shared" si="91"/>
        <v/>
      </c>
      <c r="O26" s="21" t="str">
        <f t="shared" si="91"/>
        <v/>
      </c>
      <c r="P26" s="21" t="str">
        <f t="shared" si="91"/>
        <v/>
      </c>
      <c r="Q26" s="21" t="str">
        <f t="shared" si="91"/>
        <v/>
      </c>
      <c r="R26" s="21" t="str">
        <f t="shared" si="91"/>
        <v/>
      </c>
      <c r="S26" s="21" t="str">
        <f t="shared" si="91"/>
        <v/>
      </c>
      <c r="T26" s="21" t="str">
        <f t="shared" si="91"/>
        <v/>
      </c>
      <c r="U26" s="21" t="str">
        <f t="shared" si="91"/>
        <v/>
      </c>
      <c r="V26" s="21" t="str">
        <f t="shared" si="91"/>
        <v/>
      </c>
      <c r="W26" s="21" t="str">
        <f t="shared" si="91"/>
        <v/>
      </c>
      <c r="X26" s="21" t="str">
        <f t="shared" si="91"/>
        <v/>
      </c>
      <c r="Y26" s="21" t="str">
        <f t="shared" si="91"/>
        <v/>
      </c>
      <c r="Z26" s="21" t="str">
        <f t="shared" si="91"/>
        <v/>
      </c>
      <c r="AA26" s="21" t="str">
        <f t="shared" si="91"/>
        <v/>
      </c>
      <c r="AB26" s="21" t="str">
        <f t="shared" si="91"/>
        <v/>
      </c>
      <c r="AC26" s="21" t="str">
        <f t="shared" si="91"/>
        <v/>
      </c>
      <c r="AD26" s="21" t="str">
        <f t="shared" si="91"/>
        <v/>
      </c>
      <c r="AE26" s="21" t="str">
        <f t="shared" si="91"/>
        <v/>
      </c>
      <c r="AF26" s="21" t="str">
        <f t="shared" si="91"/>
        <v/>
      </c>
      <c r="AG26" s="21" t="str">
        <f t="shared" si="91"/>
        <v/>
      </c>
      <c r="AH26" s="21" t="str">
        <f t="shared" si="91"/>
        <v/>
      </c>
      <c r="AI26" s="21" t="str">
        <f t="shared" si="91"/>
        <v/>
      </c>
      <c r="AJ26" s="21" t="str">
        <f t="shared" si="91"/>
        <v/>
      </c>
      <c r="AK26" s="21" t="str">
        <f t="shared" si="91"/>
        <v/>
      </c>
      <c r="AL26" s="21" t="str">
        <f t="shared" si="91"/>
        <v/>
      </c>
      <c r="AM26" s="21" t="str">
        <f t="shared" si="91"/>
        <v/>
      </c>
      <c r="AN26" s="21" t="str">
        <f t="shared" si="91"/>
        <v/>
      </c>
      <c r="AO26" s="21" t="str">
        <f t="shared" si="91"/>
        <v/>
      </c>
      <c r="AP26" s="21" t="str">
        <f t="shared" si="91"/>
        <v/>
      </c>
      <c r="AQ26" s="21" t="str">
        <f t="shared" si="91"/>
        <v/>
      </c>
      <c r="AR26" s="21" t="str">
        <f t="shared" si="91"/>
        <v/>
      </c>
      <c r="AS26" s="21" t="str">
        <f t="shared" si="91"/>
        <v/>
      </c>
      <c r="AT26" s="21" t="str">
        <f>IF($C$19=0,"",AT19/$C$19)</f>
        <v/>
      </c>
      <c r="AU26" s="21" t="str">
        <f t="shared" si="91"/>
        <v/>
      </c>
      <c r="AV26" s="21" t="str">
        <f t="shared" si="91"/>
        <v/>
      </c>
      <c r="AW26" s="21" t="str">
        <f>IF($C$19=0,"",AW19/$C$19)</f>
        <v/>
      </c>
      <c r="AX26" s="21" t="str">
        <f>IF($C$19=0,"",AX19/$C$19)</f>
        <v/>
      </c>
      <c r="AY26" s="21" t="str">
        <f t="shared" ref="AY26:AZ26" si="92">IF($C$19=0,"",AY19/$C$19)</f>
        <v/>
      </c>
      <c r="AZ26" s="21" t="str">
        <f t="shared" si="92"/>
        <v/>
      </c>
      <c r="BA26" s="21" t="str">
        <f t="shared" si="91"/>
        <v/>
      </c>
      <c r="BB26" s="21" t="str">
        <f t="shared" si="91"/>
        <v/>
      </c>
      <c r="BC26" s="21" t="str">
        <f t="shared" si="91"/>
        <v/>
      </c>
      <c r="BD26" s="21" t="str">
        <f t="shared" si="91"/>
        <v/>
      </c>
      <c r="BE26" s="21" t="str">
        <f t="shared" si="91"/>
        <v/>
      </c>
      <c r="BF26" s="21" t="str">
        <f t="shared" si="91"/>
        <v/>
      </c>
      <c r="BG26" s="21" t="str">
        <f t="shared" si="91"/>
        <v/>
      </c>
      <c r="BH26" s="21" t="str">
        <f t="shared" si="91"/>
        <v/>
      </c>
      <c r="BI26" s="21" t="str">
        <f>IF($C$19=0,"",BI19/$C$19)</f>
        <v/>
      </c>
      <c r="BJ26" s="21" t="str">
        <f>IF($C$19=0,"",BJ19/$C$19)</f>
        <v/>
      </c>
      <c r="BK26" s="21" t="str">
        <f>IF($C$19=0,"",BK19/$C$19)</f>
        <v/>
      </c>
    </row>
    <row r="27" spans="1:63" x14ac:dyDescent="0.2">
      <c r="A27" s="17" t="s">
        <v>48</v>
      </c>
      <c r="B27" s="14" t="s">
        <v>73</v>
      </c>
      <c r="C27" s="21">
        <f>+MAX(D27:BE27)</f>
        <v>0</v>
      </c>
      <c r="D27" s="21" t="str">
        <f>IF($C$19=0,"",D20/$C$19)</f>
        <v/>
      </c>
      <c r="E27" s="21" t="str">
        <f t="shared" ref="E27:BK27" si="93">IF($C$19=0,"",E20/$C$19)</f>
        <v/>
      </c>
      <c r="F27" s="21" t="str">
        <f t="shared" si="93"/>
        <v/>
      </c>
      <c r="G27" s="21" t="str">
        <f t="shared" si="93"/>
        <v/>
      </c>
      <c r="H27" s="21" t="str">
        <f t="shared" si="93"/>
        <v/>
      </c>
      <c r="I27" s="21" t="str">
        <f t="shared" si="93"/>
        <v/>
      </c>
      <c r="J27" s="21" t="str">
        <f t="shared" si="93"/>
        <v/>
      </c>
      <c r="K27" s="21" t="str">
        <f t="shared" si="93"/>
        <v/>
      </c>
      <c r="L27" s="21" t="str">
        <f t="shared" si="93"/>
        <v/>
      </c>
      <c r="M27" s="21" t="str">
        <f t="shared" si="93"/>
        <v/>
      </c>
      <c r="N27" s="21" t="str">
        <f t="shared" si="93"/>
        <v/>
      </c>
      <c r="O27" s="21" t="str">
        <f t="shared" si="93"/>
        <v/>
      </c>
      <c r="P27" s="21" t="str">
        <f t="shared" si="93"/>
        <v/>
      </c>
      <c r="Q27" s="21" t="str">
        <f t="shared" si="93"/>
        <v/>
      </c>
      <c r="R27" s="21" t="str">
        <f t="shared" si="93"/>
        <v/>
      </c>
      <c r="S27" s="21" t="str">
        <f t="shared" si="93"/>
        <v/>
      </c>
      <c r="T27" s="21" t="str">
        <f t="shared" si="93"/>
        <v/>
      </c>
      <c r="U27" s="21" t="str">
        <f t="shared" si="93"/>
        <v/>
      </c>
      <c r="V27" s="21" t="str">
        <f t="shared" si="93"/>
        <v/>
      </c>
      <c r="W27" s="21" t="str">
        <f t="shared" si="93"/>
        <v/>
      </c>
      <c r="X27" s="21" t="str">
        <f t="shared" si="93"/>
        <v/>
      </c>
      <c r="Y27" s="21" t="str">
        <f t="shared" si="93"/>
        <v/>
      </c>
      <c r="Z27" s="21" t="str">
        <f t="shared" si="93"/>
        <v/>
      </c>
      <c r="AA27" s="21" t="str">
        <f t="shared" si="93"/>
        <v/>
      </c>
      <c r="AB27" s="21" t="str">
        <f t="shared" si="93"/>
        <v/>
      </c>
      <c r="AC27" s="21" t="str">
        <f t="shared" si="93"/>
        <v/>
      </c>
      <c r="AD27" s="21" t="str">
        <f t="shared" si="93"/>
        <v/>
      </c>
      <c r="AE27" s="21" t="str">
        <f t="shared" si="93"/>
        <v/>
      </c>
      <c r="AF27" s="21" t="str">
        <f t="shared" si="93"/>
        <v/>
      </c>
      <c r="AG27" s="21" t="str">
        <f t="shared" si="93"/>
        <v/>
      </c>
      <c r="AH27" s="21" t="str">
        <f t="shared" si="93"/>
        <v/>
      </c>
      <c r="AI27" s="21" t="str">
        <f t="shared" si="93"/>
        <v/>
      </c>
      <c r="AJ27" s="21" t="str">
        <f t="shared" si="93"/>
        <v/>
      </c>
      <c r="AK27" s="21" t="str">
        <f t="shared" si="93"/>
        <v/>
      </c>
      <c r="AL27" s="21" t="str">
        <f t="shared" si="93"/>
        <v/>
      </c>
      <c r="AM27" s="21" t="str">
        <f t="shared" si="93"/>
        <v/>
      </c>
      <c r="AN27" s="21" t="str">
        <f t="shared" si="93"/>
        <v/>
      </c>
      <c r="AO27" s="21" t="str">
        <f t="shared" si="93"/>
        <v/>
      </c>
      <c r="AP27" s="21" t="str">
        <f t="shared" si="93"/>
        <v/>
      </c>
      <c r="AQ27" s="21" t="str">
        <f t="shared" si="93"/>
        <v/>
      </c>
      <c r="AR27" s="21" t="str">
        <f t="shared" si="93"/>
        <v/>
      </c>
      <c r="AS27" s="21" t="str">
        <f t="shared" si="93"/>
        <v/>
      </c>
      <c r="AT27" s="21" t="str">
        <f t="shared" si="93"/>
        <v/>
      </c>
      <c r="AU27" s="21" t="str">
        <f t="shared" si="93"/>
        <v/>
      </c>
      <c r="AV27" s="21" t="str">
        <f t="shared" si="93"/>
        <v/>
      </c>
      <c r="AW27" s="21" t="str">
        <f t="shared" si="93"/>
        <v/>
      </c>
      <c r="AX27" s="21" t="str">
        <f>IF($C$19=0,"",AX20/$C$19)</f>
        <v/>
      </c>
      <c r="AY27" s="21" t="str">
        <f t="shared" si="93"/>
        <v/>
      </c>
      <c r="AZ27" s="21" t="str">
        <f t="shared" si="93"/>
        <v/>
      </c>
      <c r="BA27" s="21" t="str">
        <f t="shared" si="93"/>
        <v/>
      </c>
      <c r="BB27" s="21" t="str">
        <f t="shared" si="93"/>
        <v/>
      </c>
      <c r="BC27" s="21" t="str">
        <f t="shared" si="93"/>
        <v/>
      </c>
      <c r="BD27" s="21" t="str">
        <f t="shared" si="93"/>
        <v/>
      </c>
      <c r="BE27" s="21" t="str">
        <f t="shared" si="93"/>
        <v/>
      </c>
      <c r="BF27" s="21" t="str">
        <f t="shared" si="93"/>
        <v/>
      </c>
      <c r="BG27" s="21" t="str">
        <f t="shared" si="93"/>
        <v/>
      </c>
      <c r="BH27" s="21" t="str">
        <f t="shared" si="93"/>
        <v/>
      </c>
      <c r="BI27" s="21" t="str">
        <f t="shared" si="93"/>
        <v/>
      </c>
      <c r="BJ27" s="21" t="str">
        <f t="shared" si="93"/>
        <v/>
      </c>
      <c r="BK27" s="21" t="str">
        <f t="shared" si="93"/>
        <v/>
      </c>
    </row>
  </sheetData>
  <mergeCells count="72">
    <mergeCell ref="AH12:AL12"/>
    <mergeCell ref="AM12:AQ12"/>
    <mergeCell ref="AR12:AV12"/>
    <mergeCell ref="AW12:BA12"/>
    <mergeCell ref="BB12:BF12"/>
    <mergeCell ref="AW23:BA23"/>
    <mergeCell ref="BB23:BF23"/>
    <mergeCell ref="BG23:BK23"/>
    <mergeCell ref="BG11:BK11"/>
    <mergeCell ref="BB11:BF11"/>
    <mergeCell ref="AW11:BA11"/>
    <mergeCell ref="BG12:BK12"/>
    <mergeCell ref="BG13:BK13"/>
    <mergeCell ref="BB13:BF13"/>
    <mergeCell ref="AW13:BA13"/>
    <mergeCell ref="X23:AB23"/>
    <mergeCell ref="AC23:AG23"/>
    <mergeCell ref="AH23:AL23"/>
    <mergeCell ref="AM23:AQ23"/>
    <mergeCell ref="AR23:AV23"/>
    <mergeCell ref="BG5:BK5"/>
    <mergeCell ref="X16:AB16"/>
    <mergeCell ref="AC16:AG16"/>
    <mergeCell ref="AH16:AL16"/>
    <mergeCell ref="AM16:AQ16"/>
    <mergeCell ref="AR16:AV16"/>
    <mergeCell ref="AW16:BA16"/>
    <mergeCell ref="BB16:BF16"/>
    <mergeCell ref="BG16:BK16"/>
    <mergeCell ref="AR11:AV11"/>
    <mergeCell ref="AM11:AQ11"/>
    <mergeCell ref="AH11:AL11"/>
    <mergeCell ref="AC11:AG11"/>
    <mergeCell ref="X11:AB11"/>
    <mergeCell ref="X12:AB12"/>
    <mergeCell ref="AC12:AG12"/>
    <mergeCell ref="AH5:AL5"/>
    <mergeCell ref="AM5:AQ5"/>
    <mergeCell ref="AR5:AV5"/>
    <mergeCell ref="AW5:BA5"/>
    <mergeCell ref="BB5:BF5"/>
    <mergeCell ref="AR13:AV13"/>
    <mergeCell ref="AM13:AQ13"/>
    <mergeCell ref="AH13:AL13"/>
    <mergeCell ref="AC13:AG13"/>
    <mergeCell ref="X13:AB13"/>
    <mergeCell ref="N5:R5"/>
    <mergeCell ref="S5:W5"/>
    <mergeCell ref="D13:H13"/>
    <mergeCell ref="I13:M13"/>
    <mergeCell ref="N13:R13"/>
    <mergeCell ref="S13:W13"/>
    <mergeCell ref="D12:H12"/>
    <mergeCell ref="I12:M12"/>
    <mergeCell ref="N12:R12"/>
    <mergeCell ref="S12:W12"/>
    <mergeCell ref="X5:AB5"/>
    <mergeCell ref="AC5:AG5"/>
    <mergeCell ref="D16:H16"/>
    <mergeCell ref="D23:H23"/>
    <mergeCell ref="I16:M16"/>
    <mergeCell ref="N16:R16"/>
    <mergeCell ref="S16:W16"/>
    <mergeCell ref="I23:M23"/>
    <mergeCell ref="N23:R23"/>
    <mergeCell ref="S23:W23"/>
    <mergeCell ref="D11:H11"/>
    <mergeCell ref="I11:M11"/>
    <mergeCell ref="N11:R11"/>
    <mergeCell ref="S11:W11"/>
    <mergeCell ref="D5:H5"/>
    <mergeCell ref="I5:M5"/>
  </mergeCells>
  <conditionalFormatting sqref="C7">
    <cfRule type="cellIs" dxfId="44" priority="54" operator="lessThan">
      <formula>90%</formula>
    </cfRule>
    <cfRule type="cellIs" dxfId="43" priority="53" operator="lessThanOrEqual">
      <formula>70%</formula>
    </cfRule>
    <cfRule type="cellIs" dxfId="42" priority="52" operator="lessThan">
      <formula>50%</formula>
    </cfRule>
    <cfRule type="cellIs" dxfId="41" priority="51" operator="equal">
      <formula>""</formula>
    </cfRule>
    <cfRule type="cellIs" dxfId="40" priority="55" operator="greaterThanOrEqual">
      <formula>90%</formula>
    </cfRule>
  </conditionalFormatting>
  <conditionalFormatting sqref="C18">
    <cfRule type="cellIs" dxfId="39" priority="40" operator="greaterThanOrEqual">
      <formula>90%</formula>
    </cfRule>
    <cfRule type="cellIs" dxfId="38" priority="39" operator="lessThan">
      <formula>90%</formula>
    </cfRule>
    <cfRule type="cellIs" dxfId="37" priority="38" operator="lessThanOrEqual">
      <formula>70%</formula>
    </cfRule>
    <cfRule type="cellIs" dxfId="36" priority="37" operator="lessThan">
      <formula>50%</formula>
    </cfRule>
    <cfRule type="cellIs" dxfId="35" priority="36" operator="equal">
      <formula>""</formula>
    </cfRule>
  </conditionalFormatting>
  <conditionalFormatting sqref="C25">
    <cfRule type="cellIs" dxfId="34" priority="35" operator="greaterThanOrEqual">
      <formula>90%</formula>
    </cfRule>
    <cfRule type="cellIs" dxfId="33" priority="34" operator="lessThan">
      <formula>90%</formula>
    </cfRule>
    <cfRule type="cellIs" dxfId="32" priority="33" operator="lessThanOrEqual">
      <formula>70%</formula>
    </cfRule>
    <cfRule type="cellIs" dxfId="31" priority="32" operator="lessThan">
      <formula>50%</formula>
    </cfRule>
    <cfRule type="cellIs" dxfId="30" priority="31" operator="equal">
      <formula>""</formula>
    </cfRule>
  </conditionalFormatting>
  <conditionalFormatting sqref="D13 I13 N13 S13">
    <cfRule type="cellIs" dxfId="29" priority="21" operator="equal">
      <formula>""</formula>
    </cfRule>
    <cfRule type="cellIs" dxfId="28" priority="22" operator="lessThan">
      <formula>50%</formula>
    </cfRule>
    <cfRule type="cellIs" dxfId="27" priority="23" operator="lessThanOrEqual">
      <formula>70%</formula>
    </cfRule>
    <cfRule type="cellIs" dxfId="26" priority="25" operator="greaterThanOrEqual">
      <formula>90%</formula>
    </cfRule>
    <cfRule type="cellIs" dxfId="25" priority="24" operator="lessThan">
      <formula>90%</formula>
    </cfRule>
  </conditionalFormatting>
  <conditionalFormatting sqref="D10:BK10">
    <cfRule type="cellIs" dxfId="24" priority="29" operator="lessThan">
      <formula>90%</formula>
    </cfRule>
    <cfRule type="cellIs" dxfId="23" priority="30" operator="greaterThanOrEqual">
      <formula>90%</formula>
    </cfRule>
    <cfRule type="cellIs" dxfId="22" priority="28" operator="lessThanOrEqual">
      <formula>70%</formula>
    </cfRule>
    <cfRule type="cellIs" dxfId="21" priority="26" operator="equal">
      <formula>""</formula>
    </cfRule>
    <cfRule type="cellIs" dxfId="20" priority="27" operator="lessThan">
      <formula>50%</formula>
    </cfRule>
  </conditionalFormatting>
  <conditionalFormatting sqref="X13">
    <cfRule type="cellIs" dxfId="19" priority="18" operator="lessThanOrEqual">
      <formula>70%</formula>
    </cfRule>
    <cfRule type="cellIs" dxfId="18" priority="20" operator="greaterThanOrEqual">
      <formula>90%</formula>
    </cfRule>
    <cfRule type="cellIs" dxfId="17" priority="19" operator="lessThan">
      <formula>90%</formula>
    </cfRule>
    <cfRule type="cellIs" dxfId="16" priority="17" operator="lessThan">
      <formula>50%</formula>
    </cfRule>
    <cfRule type="cellIs" dxfId="15" priority="16" operator="equal">
      <formula>""</formula>
    </cfRule>
  </conditionalFormatting>
  <conditionalFormatting sqref="AC13 AH13 AM13">
    <cfRule type="cellIs" dxfId="14" priority="11" operator="equal">
      <formula>""</formula>
    </cfRule>
    <cfRule type="cellIs" dxfId="13" priority="15" operator="greaterThanOrEqual">
      <formula>90%</formula>
    </cfRule>
    <cfRule type="cellIs" dxfId="12" priority="14" operator="lessThan">
      <formula>90%</formula>
    </cfRule>
    <cfRule type="cellIs" dxfId="11" priority="13" operator="lessThanOrEqual">
      <formula>70%</formula>
    </cfRule>
    <cfRule type="cellIs" dxfId="10" priority="12" operator="lessThan">
      <formula>50%</formula>
    </cfRule>
  </conditionalFormatting>
  <conditionalFormatting sqref="AR13">
    <cfRule type="cellIs" dxfId="9" priority="10" operator="greaterThanOrEqual">
      <formula>90%</formula>
    </cfRule>
    <cfRule type="cellIs" dxfId="8" priority="9" operator="lessThan">
      <formula>90%</formula>
    </cfRule>
    <cfRule type="cellIs" dxfId="7" priority="6" operator="equal">
      <formula>""</formula>
    </cfRule>
    <cfRule type="cellIs" dxfId="6" priority="8" operator="lessThanOrEqual">
      <formula>70%</formula>
    </cfRule>
    <cfRule type="cellIs" dxfId="5" priority="7" operator="lessThan">
      <formula>50%</formula>
    </cfRule>
  </conditionalFormatting>
  <conditionalFormatting sqref="AW13 BB13 BG13">
    <cfRule type="cellIs" dxfId="4" priority="2" operator="lessThan">
      <formula>50%</formula>
    </cfRule>
    <cfRule type="cellIs" dxfId="3" priority="1" operator="equal">
      <formula>""</formula>
    </cfRule>
    <cfRule type="cellIs" dxfId="2" priority="5" operator="greaterThanOrEqual">
      <formula>90%</formula>
    </cfRule>
    <cfRule type="cellIs" dxfId="1" priority="4" operator="lessThan">
      <formula>90%</formula>
    </cfRule>
    <cfRule type="cellIs" dxfId="0" priority="3" operator="lessThanOrEqual">
      <formula>70%</formula>
    </cfRule>
  </conditionalFormatting>
  <pageMargins left="0.7" right="0.7" top="0.75" bottom="0.75" header="0.3" footer="0.3"/>
  <pageSetup orientation="portrait" r:id="rId1"/>
  <ignoredErrors>
    <ignoredError sqref="G8:G9 S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4BDA-F19B-4DBF-8A5C-8C0FD757CC69}">
  <dimension ref="A1:K18"/>
  <sheetViews>
    <sheetView showGridLines="0" zoomScaleNormal="100" workbookViewId="0">
      <selection activeCell="H9" sqref="H9"/>
    </sheetView>
  </sheetViews>
  <sheetFormatPr baseColWidth="10" defaultColWidth="0" defaultRowHeight="14.25" customHeight="1" zeroHeight="1" x14ac:dyDescent="0.2"/>
  <cols>
    <col min="1" max="1" width="1.85546875" style="91" customWidth="1"/>
    <col min="2" max="3" width="15.5703125" style="91" customWidth="1"/>
    <col min="4" max="5" width="17.85546875" style="91" customWidth="1"/>
    <col min="6" max="7" width="16.85546875" style="91" customWidth="1"/>
    <col min="8" max="8" width="22.5703125" style="91" customWidth="1"/>
    <col min="9" max="9" width="1.85546875" style="91" customWidth="1"/>
    <col min="10" max="11" width="0" style="91" hidden="1" customWidth="1"/>
    <col min="12" max="16384" width="11.42578125" style="91" hidden="1"/>
  </cols>
  <sheetData>
    <row r="1" spans="2:11" ht="9.9499999999999993" customHeight="1" x14ac:dyDescent="0.2"/>
    <row r="2" spans="2:11" ht="33.75" customHeight="1" x14ac:dyDescent="0.2">
      <c r="B2" s="219"/>
      <c r="C2" s="219"/>
      <c r="D2" s="220" t="str">
        <f>+'Plan de Cap.'!C2</f>
        <v>PLAN DE CAPACITACIONES</v>
      </c>
      <c r="E2" s="221"/>
      <c r="F2" s="221"/>
      <c r="G2" s="222"/>
      <c r="H2" s="92" t="str">
        <f>+'Plan de Cap.'!CI2</f>
        <v>CÓDIGO: GOP-CAV-FR-11</v>
      </c>
      <c r="I2" s="93"/>
      <c r="J2" s="94"/>
      <c r="K2" s="94"/>
    </row>
    <row r="3" spans="2:11" ht="33.75" customHeight="1" x14ac:dyDescent="0.2">
      <c r="B3" s="219"/>
      <c r="C3" s="219"/>
      <c r="D3" s="220" t="str">
        <f>+'Plan de Cap.'!C3</f>
        <v>GESTIÓN DE CAPACITACIÓN</v>
      </c>
      <c r="E3" s="222"/>
      <c r="F3" s="223" t="str">
        <f>+'Plan de Cap.'!AK3</f>
        <v>VERSIÓN: 01</v>
      </c>
      <c r="G3" s="224"/>
      <c r="H3" s="92" t="str">
        <f>+'Plan de Cap.'!CI3</f>
        <v>FECHA: 06/03/2025</v>
      </c>
      <c r="I3" s="93"/>
      <c r="J3" s="94"/>
      <c r="K3" s="95"/>
    </row>
    <row r="4" spans="2:11" ht="9.9499999999999993" customHeight="1" x14ac:dyDescent="0.2"/>
    <row r="5" spans="2:11" x14ac:dyDescent="0.2">
      <c r="B5" s="225" t="s">
        <v>76</v>
      </c>
      <c r="C5" s="225"/>
      <c r="D5" s="225"/>
      <c r="E5" s="225"/>
      <c r="F5" s="225"/>
      <c r="G5" s="225"/>
      <c r="H5" s="225"/>
    </row>
    <row r="6" spans="2:11" x14ac:dyDescent="0.2">
      <c r="B6" s="225"/>
      <c r="C6" s="225"/>
      <c r="D6" s="225"/>
      <c r="E6" s="225"/>
      <c r="F6" s="225"/>
      <c r="G6" s="225"/>
      <c r="H6" s="225"/>
    </row>
    <row r="7" spans="2:11" ht="15" customHeight="1" x14ac:dyDescent="0.2">
      <c r="B7" s="217" t="s">
        <v>77</v>
      </c>
      <c r="C7" s="217"/>
      <c r="D7" s="226" t="s">
        <v>78</v>
      </c>
      <c r="E7" s="227"/>
      <c r="F7" s="218" t="s">
        <v>79</v>
      </c>
      <c r="G7" s="218"/>
      <c r="H7" s="217" t="s">
        <v>80</v>
      </c>
    </row>
    <row r="8" spans="2:11" ht="15" customHeight="1" x14ac:dyDescent="0.2">
      <c r="B8" s="217"/>
      <c r="C8" s="217"/>
      <c r="D8" s="228"/>
      <c r="E8" s="229"/>
      <c r="F8" s="218"/>
      <c r="G8" s="218"/>
      <c r="H8" s="217"/>
    </row>
    <row r="9" spans="2:11" x14ac:dyDescent="0.2">
      <c r="B9" s="230">
        <v>45722</v>
      </c>
      <c r="C9" s="231"/>
      <c r="D9" s="232">
        <v>1</v>
      </c>
      <c r="E9" s="231"/>
      <c r="F9" s="232" t="s">
        <v>81</v>
      </c>
      <c r="G9" s="231"/>
      <c r="H9" s="96" t="s">
        <v>89</v>
      </c>
    </row>
    <row r="10" spans="2:11" x14ac:dyDescent="0.2">
      <c r="B10" s="232"/>
      <c r="C10" s="231"/>
      <c r="D10" s="232"/>
      <c r="E10" s="231"/>
      <c r="F10" s="232"/>
      <c r="G10" s="231"/>
      <c r="H10" s="96"/>
    </row>
    <row r="11" spans="2:11" x14ac:dyDescent="0.2">
      <c r="B11" s="232"/>
      <c r="C11" s="231"/>
      <c r="D11" s="232"/>
      <c r="E11" s="231"/>
      <c r="F11" s="232"/>
      <c r="G11" s="231"/>
      <c r="H11" s="96"/>
    </row>
    <row r="12" spans="2:11" ht="9.9499999999999993" customHeight="1" x14ac:dyDescent="0.2"/>
    <row r="13" spans="2:11" hidden="1" x14ac:dyDescent="0.2"/>
    <row r="14" spans="2:11" hidden="1" x14ac:dyDescent="0.2"/>
    <row r="15" spans="2:11" hidden="1" x14ac:dyDescent="0.2"/>
    <row r="16" spans="2:11" hidden="1" x14ac:dyDescent="0.2"/>
    <row r="17" hidden="1" x14ac:dyDescent="0.2"/>
    <row r="18" hidden="1" x14ac:dyDescent="0.2"/>
  </sheetData>
  <mergeCells count="18">
    <mergeCell ref="B9:C9"/>
    <mergeCell ref="F9:G9"/>
    <mergeCell ref="B10:C10"/>
    <mergeCell ref="F10:G10"/>
    <mergeCell ref="B11:C11"/>
    <mergeCell ref="F11:G11"/>
    <mergeCell ref="D9:E9"/>
    <mergeCell ref="D10:E10"/>
    <mergeCell ref="D11:E11"/>
    <mergeCell ref="B7:C8"/>
    <mergeCell ref="F7:G8"/>
    <mergeCell ref="H7:H8"/>
    <mergeCell ref="B2:C3"/>
    <mergeCell ref="D2:G2"/>
    <mergeCell ref="D3:E3"/>
    <mergeCell ref="F3:G3"/>
    <mergeCell ref="B5:H6"/>
    <mergeCell ref="D7:E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stado xmlns="48fe396f-4985-48b3-ada7-d34e562d0ed8" xsi:nil="true"/>
    <_ip_UnifiedCompliancePolicyUIAction xmlns="http://schemas.microsoft.com/sharepoint/v3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0381F-0853-4D8A-B621-7E9948525DEA}">
  <ds:schemaRefs>
    <ds:schemaRef ds:uri="http://schemas.microsoft.com/office/2006/metadata/properties"/>
    <ds:schemaRef ds:uri="48fe396f-4985-48b3-ada7-d34e562d0ed8"/>
    <ds:schemaRef ds:uri="http://schemas.microsoft.com/sharepoint/v3"/>
    <ds:schemaRef ds:uri="9be40808-8dc2-4453-b1be-ae6623873acf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DC678D-5841-4E24-B753-1C43EA215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19309-5732-47FF-A225-D386D1A14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 de Cap.</vt:lpstr>
      <vt:lpstr>Informe</vt:lpstr>
      <vt:lpstr>Curva S</vt:lpstr>
      <vt:lpstr>Control de cambios</vt:lpstr>
      <vt:lpstr>Informe!Área_de_impresión</vt:lpstr>
      <vt:lpstr>'Plan de Cap.'!Área_de_impresión</vt:lpstr>
      <vt:lpstr>radius</vt:lpstr>
      <vt:lpstr>'Plan de Cap.'!Títulos_a_imprimir</vt:lpstr>
    </vt:vector>
  </TitlesOfParts>
  <Manager/>
  <Company>Ecopetrol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Trabajo Outsourcing Gestión Documental</dc:title>
  <dc:subject/>
  <dc:creator>Holding Consultants de Colombia;Consu</dc:creator>
  <cp:keywords/>
  <dc:description/>
  <cp:lastModifiedBy>Coordinador SIG</cp:lastModifiedBy>
  <cp:revision/>
  <dcterms:created xsi:type="dcterms:W3CDTF">2007-01-22T18:16:59Z</dcterms:created>
  <dcterms:modified xsi:type="dcterms:W3CDTF">2025-03-06T15:43:49Z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Order">
    <vt:r8>400</vt:r8>
  </property>
  <property fmtid="{D5CDD505-2E9C-101B-9397-08002B2CF9AE}" pid="4" name="TemplateUrl">
    <vt:lpwstr/>
  </property>
  <property fmtid="{D5CDD505-2E9C-101B-9397-08002B2CF9AE}" pid="5" name="_CopySource">
    <vt:lpwstr>https://nuestragestionvirtual/ved/scdo/Plan de trabajo/PLAN DISCIPLINA OPERATIVA 2012.XLSX</vt:lpwstr>
  </property>
  <property fmtid="{D5CDD505-2E9C-101B-9397-08002B2CF9AE}" pid="6" name="xd_ProgID">
    <vt:lpwstr/>
  </property>
  <property fmtid="{D5CDD505-2E9C-101B-9397-08002B2CF9AE}" pid="7" name="MediaServiceImageTags">
    <vt:lpwstr/>
  </property>
</Properties>
</file>